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506ef66893bec39a/デスクトップ/"/>
    </mc:Choice>
  </mc:AlternateContent>
  <xr:revisionPtr revIDLastSave="7" documentId="13_ncr:1_{4AB4EF08-0AA2-4B7A-907D-BA4A3ABDC34E}" xr6:coauthVersionLast="47" xr6:coauthVersionMax="47" xr10:uidLastSave="{8A57A488-3E60-4EC3-9282-B036C4614CED}"/>
  <bookViews>
    <workbookView xWindow="-28920" yWindow="10485" windowWidth="29040" windowHeight="15840" firstSheet="1" activeTab="1" xr2:uid="{00000000-000D-0000-FFFF-FFFF00000000}"/>
  </bookViews>
  <sheets>
    <sheet name="000000" sheetId="4" state="veryHidden" r:id="rId1"/>
    <sheet name="202101" sheetId="48" r:id="rId2"/>
    <sheet name="テンプレート" sheetId="33" r:id="rId3"/>
    <sheet name="サンプル" sheetId="4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7" l="1"/>
  <c r="E35" i="47"/>
  <c r="Q66" i="48"/>
  <c r="P66" i="48"/>
  <c r="O66" i="48"/>
  <c r="N66" i="48"/>
  <c r="M66" i="48"/>
  <c r="L66" i="48"/>
  <c r="K66" i="48"/>
  <c r="J66" i="48"/>
  <c r="I66" i="48"/>
  <c r="H66" i="48"/>
  <c r="G66" i="48"/>
  <c r="F66" i="48"/>
  <c r="Q16" i="48"/>
  <c r="Q35" i="48"/>
  <c r="Q36" i="48"/>
  <c r="Q64" i="48"/>
  <c r="P16" i="48"/>
  <c r="P35" i="48"/>
  <c r="P36" i="48"/>
  <c r="P64" i="48"/>
  <c r="O16" i="48"/>
  <c r="O35" i="48"/>
  <c r="O36" i="48"/>
  <c r="O64" i="48"/>
  <c r="N16" i="48"/>
  <c r="N35" i="48"/>
  <c r="N36" i="48"/>
  <c r="N64" i="48"/>
  <c r="M16" i="48"/>
  <c r="M35" i="48"/>
  <c r="M36" i="48"/>
  <c r="M64" i="48"/>
  <c r="L16" i="48"/>
  <c r="L35" i="48"/>
  <c r="L36" i="48"/>
  <c r="L64" i="48"/>
  <c r="K16" i="48"/>
  <c r="K35" i="48"/>
  <c r="K36" i="48"/>
  <c r="K64" i="48"/>
  <c r="J16" i="48"/>
  <c r="J35" i="48"/>
  <c r="J36" i="48"/>
  <c r="J64" i="48"/>
  <c r="I16" i="48"/>
  <c r="I35" i="48"/>
  <c r="I36" i="48"/>
  <c r="I64" i="48"/>
  <c r="H16" i="48"/>
  <c r="H35" i="48"/>
  <c r="H36" i="48"/>
  <c r="H64" i="48"/>
  <c r="G16" i="48"/>
  <c r="G35" i="48"/>
  <c r="G36" i="48"/>
  <c r="G64" i="48"/>
  <c r="F16" i="48"/>
  <c r="F35" i="48"/>
  <c r="F36" i="48"/>
  <c r="F64" i="48"/>
  <c r="Q9" i="48"/>
  <c r="Q10" i="48"/>
  <c r="Q63" i="48"/>
  <c r="P9" i="48"/>
  <c r="P10" i="48"/>
  <c r="P63" i="48"/>
  <c r="O9" i="48"/>
  <c r="O10" i="48"/>
  <c r="O63" i="48"/>
  <c r="N9" i="48"/>
  <c r="N10" i="48"/>
  <c r="N63" i="48"/>
  <c r="M9" i="48"/>
  <c r="M10" i="48"/>
  <c r="M63" i="48"/>
  <c r="L9" i="48"/>
  <c r="L10" i="48"/>
  <c r="L63" i="48"/>
  <c r="K9" i="48"/>
  <c r="K10" i="48"/>
  <c r="K63" i="48"/>
  <c r="J9" i="48"/>
  <c r="J10" i="48"/>
  <c r="J63" i="48"/>
  <c r="I9" i="48"/>
  <c r="I10" i="48"/>
  <c r="I63" i="48"/>
  <c r="H9" i="48"/>
  <c r="H10" i="48"/>
  <c r="H63" i="48"/>
  <c r="G9" i="48"/>
  <c r="G10" i="48"/>
  <c r="G63" i="48"/>
  <c r="F9" i="48"/>
  <c r="F10" i="48"/>
  <c r="F63" i="48"/>
  <c r="Q62" i="48"/>
  <c r="P62" i="48"/>
  <c r="O62" i="48"/>
  <c r="N62" i="48"/>
  <c r="M62" i="48"/>
  <c r="L62" i="48"/>
  <c r="K62" i="48"/>
  <c r="J62" i="48"/>
  <c r="I62" i="48"/>
  <c r="H62" i="48"/>
  <c r="G62" i="48"/>
  <c r="F62" i="48"/>
  <c r="Q37" i="48"/>
  <c r="Q40" i="48"/>
  <c r="Q43" i="48"/>
  <c r="Q45" i="48"/>
  <c r="Q60" i="48"/>
  <c r="P37" i="48"/>
  <c r="P40" i="48"/>
  <c r="P43" i="48"/>
  <c r="P45" i="48"/>
  <c r="P60" i="48"/>
  <c r="O37" i="48"/>
  <c r="O40" i="48"/>
  <c r="O43" i="48"/>
  <c r="O45" i="48"/>
  <c r="O60" i="48"/>
  <c r="N37" i="48"/>
  <c r="N40" i="48"/>
  <c r="N43" i="48"/>
  <c r="N45" i="48"/>
  <c r="N60" i="48"/>
  <c r="M37" i="48"/>
  <c r="M40" i="48"/>
  <c r="M43" i="48"/>
  <c r="M45" i="48"/>
  <c r="M60" i="48"/>
  <c r="L37" i="48"/>
  <c r="L40" i="48"/>
  <c r="L43" i="48"/>
  <c r="L45" i="48"/>
  <c r="L60" i="48"/>
  <c r="K37" i="48"/>
  <c r="K40" i="48"/>
  <c r="K43" i="48"/>
  <c r="K45" i="48"/>
  <c r="K60" i="48"/>
  <c r="J37" i="48"/>
  <c r="J40" i="48"/>
  <c r="J43" i="48"/>
  <c r="J45" i="48"/>
  <c r="J60" i="48"/>
  <c r="I37" i="48"/>
  <c r="I40" i="48"/>
  <c r="I43" i="48"/>
  <c r="I45" i="48"/>
  <c r="I60" i="48"/>
  <c r="H37" i="48"/>
  <c r="H40" i="48"/>
  <c r="H43" i="48"/>
  <c r="H45" i="48"/>
  <c r="H60" i="48"/>
  <c r="G37" i="48"/>
  <c r="G40" i="48"/>
  <c r="G43" i="48"/>
  <c r="G45" i="48"/>
  <c r="G60" i="48"/>
  <c r="F37" i="48"/>
  <c r="F40" i="48"/>
  <c r="F43" i="48"/>
  <c r="F45" i="48"/>
  <c r="F60" i="48"/>
  <c r="Q58" i="48"/>
  <c r="P58" i="48"/>
  <c r="O58" i="48"/>
  <c r="N58" i="48"/>
  <c r="M58" i="48"/>
  <c r="L58" i="48"/>
  <c r="K58" i="48"/>
  <c r="J58" i="48"/>
  <c r="I58" i="48"/>
  <c r="H58" i="48"/>
  <c r="G58" i="48"/>
  <c r="F58" i="48"/>
  <c r="D10" i="48"/>
  <c r="D4" i="48"/>
  <c r="E10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Q50" i="48"/>
  <c r="Q54" i="48"/>
  <c r="Q55" i="48"/>
  <c r="P50" i="48"/>
  <c r="P54" i="48"/>
  <c r="P55" i="48"/>
  <c r="O50" i="48"/>
  <c r="O54" i="48"/>
  <c r="O55" i="48"/>
  <c r="N50" i="48"/>
  <c r="N54" i="48"/>
  <c r="N55" i="48"/>
  <c r="M50" i="48"/>
  <c r="M54" i="48"/>
  <c r="M55" i="48"/>
  <c r="L50" i="48"/>
  <c r="L54" i="48"/>
  <c r="L55" i="48"/>
  <c r="K50" i="48"/>
  <c r="K54" i="48"/>
  <c r="K55" i="48"/>
  <c r="J50" i="48"/>
  <c r="J54" i="48"/>
  <c r="J55" i="48"/>
  <c r="I50" i="48"/>
  <c r="I54" i="48"/>
  <c r="I55" i="48"/>
  <c r="H50" i="48"/>
  <c r="H54" i="48"/>
  <c r="H55" i="48"/>
  <c r="G50" i="48"/>
  <c r="G54" i="48"/>
  <c r="G55" i="48"/>
  <c r="F50" i="48"/>
  <c r="F54" i="48"/>
  <c r="F55" i="48"/>
  <c r="D55" i="48"/>
  <c r="D54" i="48"/>
  <c r="D53" i="48"/>
  <c r="D52" i="48"/>
  <c r="D51" i="48"/>
  <c r="D50" i="48"/>
  <c r="D49" i="48"/>
  <c r="D48" i="48"/>
  <c r="D47" i="48"/>
  <c r="D45" i="48"/>
  <c r="E45" i="48"/>
  <c r="D44" i="48"/>
  <c r="E44" i="48"/>
  <c r="D43" i="48"/>
  <c r="E43" i="48"/>
  <c r="D42" i="48"/>
  <c r="E42" i="48"/>
  <c r="D41" i="48"/>
  <c r="E41" i="48"/>
  <c r="D40" i="48"/>
  <c r="E40" i="48"/>
  <c r="D39" i="48"/>
  <c r="E39" i="48"/>
  <c r="D38" i="48"/>
  <c r="E38" i="48"/>
  <c r="D37" i="48"/>
  <c r="E37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D9" i="48"/>
  <c r="E9" i="48"/>
  <c r="D8" i="48"/>
  <c r="E8" i="48"/>
  <c r="D7" i="48"/>
  <c r="E7" i="48"/>
  <c r="D6" i="48"/>
  <c r="E6" i="48"/>
  <c r="D5" i="48"/>
  <c r="E5" i="48"/>
  <c r="G3" i="48"/>
  <c r="H3" i="48"/>
  <c r="I3" i="48"/>
  <c r="J3" i="48"/>
  <c r="K3" i="48"/>
  <c r="L3" i="48"/>
  <c r="M3" i="48"/>
  <c r="N3" i="48"/>
  <c r="O3" i="48"/>
  <c r="P3" i="48"/>
  <c r="Q3" i="48"/>
  <c r="F60" i="47"/>
  <c r="F66" i="47"/>
  <c r="F35" i="47"/>
  <c r="F36" i="47"/>
  <c r="F9" i="47"/>
  <c r="F10" i="47"/>
  <c r="D10" i="47"/>
  <c r="E10" i="47"/>
  <c r="F57" i="47"/>
  <c r="Q66" i="47"/>
  <c r="P66" i="47"/>
  <c r="O66" i="47"/>
  <c r="N66" i="47"/>
  <c r="M66" i="47"/>
  <c r="L66" i="47"/>
  <c r="K66" i="47"/>
  <c r="J66" i="47"/>
  <c r="I66" i="47"/>
  <c r="H66" i="47"/>
  <c r="G66" i="47"/>
  <c r="Q16" i="47"/>
  <c r="Q35" i="47"/>
  <c r="Q36" i="47"/>
  <c r="Q64" i="47"/>
  <c r="P16" i="47"/>
  <c r="P35" i="47"/>
  <c r="P36" i="47"/>
  <c r="P64" i="47"/>
  <c r="O16" i="47"/>
  <c r="O35" i="47"/>
  <c r="O36" i="47"/>
  <c r="O64" i="47"/>
  <c r="N16" i="47"/>
  <c r="N35" i="47"/>
  <c r="N36" i="47"/>
  <c r="N64" i="47"/>
  <c r="M16" i="47"/>
  <c r="M35" i="47"/>
  <c r="M36" i="47"/>
  <c r="M64" i="47"/>
  <c r="L16" i="47"/>
  <c r="L35" i="47"/>
  <c r="L36" i="47"/>
  <c r="L64" i="47"/>
  <c r="K16" i="47"/>
  <c r="K35" i="47"/>
  <c r="K36" i="47"/>
  <c r="K64" i="47"/>
  <c r="J16" i="47"/>
  <c r="J35" i="47"/>
  <c r="J36" i="47"/>
  <c r="J64" i="47"/>
  <c r="I16" i="47"/>
  <c r="I35" i="47"/>
  <c r="I36" i="47"/>
  <c r="I64" i="47"/>
  <c r="H16" i="47"/>
  <c r="H35" i="47"/>
  <c r="H36" i="47"/>
  <c r="H64" i="47"/>
  <c r="G16" i="47"/>
  <c r="G35" i="47"/>
  <c r="G36" i="47"/>
  <c r="G64" i="47"/>
  <c r="F16" i="47"/>
  <c r="F64" i="47"/>
  <c r="Q9" i="47"/>
  <c r="Q10" i="47"/>
  <c r="Q63" i="47"/>
  <c r="P9" i="47"/>
  <c r="P10" i="47"/>
  <c r="P63" i="47"/>
  <c r="O9" i="47"/>
  <c r="O10" i="47"/>
  <c r="O63" i="47"/>
  <c r="N9" i="47"/>
  <c r="N10" i="47"/>
  <c r="N63" i="47"/>
  <c r="M9" i="47"/>
  <c r="M10" i="47"/>
  <c r="M63" i="47"/>
  <c r="L9" i="47"/>
  <c r="L10" i="47"/>
  <c r="L63" i="47"/>
  <c r="K9" i="47"/>
  <c r="K10" i="47"/>
  <c r="K63" i="47"/>
  <c r="J9" i="47"/>
  <c r="J10" i="47"/>
  <c r="J63" i="47"/>
  <c r="I9" i="47"/>
  <c r="I10" i="47"/>
  <c r="I63" i="47"/>
  <c r="H9" i="47"/>
  <c r="H10" i="47"/>
  <c r="H63" i="47"/>
  <c r="G9" i="47"/>
  <c r="G10" i="47"/>
  <c r="G63" i="47"/>
  <c r="F63" i="47"/>
  <c r="Q62" i="47"/>
  <c r="P62" i="47"/>
  <c r="O62" i="47"/>
  <c r="N62" i="47"/>
  <c r="M62" i="47"/>
  <c r="L62" i="47"/>
  <c r="K62" i="47"/>
  <c r="J62" i="47"/>
  <c r="I62" i="47"/>
  <c r="H62" i="47"/>
  <c r="G62" i="47"/>
  <c r="F62" i="47"/>
  <c r="Q37" i="47"/>
  <c r="Q40" i="47"/>
  <c r="Q43" i="47"/>
  <c r="Q45" i="47"/>
  <c r="Q60" i="47"/>
  <c r="P37" i="47"/>
  <c r="P40" i="47"/>
  <c r="P43" i="47"/>
  <c r="P45" i="47"/>
  <c r="P60" i="47"/>
  <c r="O37" i="47"/>
  <c r="O40" i="47"/>
  <c r="O43" i="47"/>
  <c r="O45" i="47"/>
  <c r="O60" i="47"/>
  <c r="N37" i="47"/>
  <c r="N40" i="47"/>
  <c r="N43" i="47"/>
  <c r="N45" i="47"/>
  <c r="N60" i="47"/>
  <c r="M37" i="47"/>
  <c r="M40" i="47"/>
  <c r="M43" i="47"/>
  <c r="M45" i="47"/>
  <c r="M60" i="47"/>
  <c r="L37" i="47"/>
  <c r="L40" i="47"/>
  <c r="L43" i="47"/>
  <c r="L45" i="47"/>
  <c r="L60" i="47"/>
  <c r="K37" i="47"/>
  <c r="K40" i="47"/>
  <c r="K43" i="47"/>
  <c r="K45" i="47"/>
  <c r="K60" i="47"/>
  <c r="J37" i="47"/>
  <c r="J40" i="47"/>
  <c r="J43" i="47"/>
  <c r="J45" i="47"/>
  <c r="J60" i="47"/>
  <c r="I37" i="47"/>
  <c r="I40" i="47"/>
  <c r="I43" i="47"/>
  <c r="I45" i="47"/>
  <c r="I60" i="47"/>
  <c r="H37" i="47"/>
  <c r="H40" i="47"/>
  <c r="H43" i="47"/>
  <c r="H45" i="47"/>
  <c r="H60" i="47"/>
  <c r="G37" i="47"/>
  <c r="G40" i="47"/>
  <c r="G43" i="47"/>
  <c r="G45" i="47"/>
  <c r="G60" i="47"/>
  <c r="F37" i="47"/>
  <c r="F40" i="47"/>
  <c r="F43" i="47"/>
  <c r="F45" i="47"/>
  <c r="Q58" i="47"/>
  <c r="P58" i="47"/>
  <c r="O58" i="47"/>
  <c r="N58" i="47"/>
  <c r="M58" i="47"/>
  <c r="L58" i="47"/>
  <c r="K58" i="47"/>
  <c r="J58" i="47"/>
  <c r="I58" i="47"/>
  <c r="H58" i="47"/>
  <c r="G58" i="47"/>
  <c r="F58" i="47"/>
  <c r="D4" i="47"/>
  <c r="Q57" i="47"/>
  <c r="P57" i="47"/>
  <c r="O57" i="47"/>
  <c r="N57" i="47"/>
  <c r="M57" i="47"/>
  <c r="L57" i="47"/>
  <c r="K57" i="47"/>
  <c r="J57" i="47"/>
  <c r="I57" i="47"/>
  <c r="H57" i="47"/>
  <c r="G57" i="47"/>
  <c r="Q50" i="47"/>
  <c r="Q54" i="47"/>
  <c r="Q55" i="47"/>
  <c r="P50" i="47"/>
  <c r="P54" i="47"/>
  <c r="P55" i="47"/>
  <c r="O50" i="47"/>
  <c r="O54" i="47"/>
  <c r="O55" i="47"/>
  <c r="N50" i="47"/>
  <c r="N54" i="47"/>
  <c r="N55" i="47"/>
  <c r="M50" i="47"/>
  <c r="M54" i="47"/>
  <c r="M55" i="47"/>
  <c r="L50" i="47"/>
  <c r="L54" i="47"/>
  <c r="L55" i="47"/>
  <c r="K50" i="47"/>
  <c r="K54" i="47"/>
  <c r="K55" i="47"/>
  <c r="J50" i="47"/>
  <c r="J54" i="47"/>
  <c r="J55" i="47"/>
  <c r="I50" i="47"/>
  <c r="I54" i="47"/>
  <c r="I55" i="47"/>
  <c r="H50" i="47"/>
  <c r="H54" i="47"/>
  <c r="H55" i="47"/>
  <c r="G50" i="47"/>
  <c r="G54" i="47"/>
  <c r="G55" i="47"/>
  <c r="F50" i="47"/>
  <c r="F54" i="47"/>
  <c r="F55" i="47"/>
  <c r="D55" i="47"/>
  <c r="D54" i="47"/>
  <c r="D53" i="47"/>
  <c r="D52" i="47"/>
  <c r="D51" i="47"/>
  <c r="D50" i="47"/>
  <c r="D49" i="47"/>
  <c r="D48" i="47"/>
  <c r="D47" i="47"/>
  <c r="D45" i="47"/>
  <c r="E45" i="47"/>
  <c r="D44" i="47"/>
  <c r="E44" i="47"/>
  <c r="D43" i="47"/>
  <c r="E43" i="47"/>
  <c r="D42" i="47"/>
  <c r="E42" i="47"/>
  <c r="D41" i="47"/>
  <c r="E41" i="47"/>
  <c r="D40" i="47"/>
  <c r="E40" i="47"/>
  <c r="D39" i="47"/>
  <c r="E39" i="47"/>
  <c r="D38" i="47"/>
  <c r="E38" i="47"/>
  <c r="D37" i="47"/>
  <c r="E37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D9" i="47"/>
  <c r="E9" i="47"/>
  <c r="D8" i="47"/>
  <c r="E8" i="47"/>
  <c r="D7" i="47"/>
  <c r="E7" i="47"/>
  <c r="D6" i="47"/>
  <c r="E6" i="47"/>
  <c r="D5" i="47"/>
  <c r="E5" i="47"/>
  <c r="G3" i="47"/>
  <c r="H3" i="47"/>
  <c r="I3" i="47"/>
  <c r="J3" i="47"/>
  <c r="K3" i="47"/>
  <c r="L3" i="47"/>
  <c r="M3" i="47"/>
  <c r="N3" i="47"/>
  <c r="O3" i="47"/>
  <c r="P3" i="47"/>
  <c r="Q3" i="47"/>
  <c r="F16" i="33"/>
  <c r="F35" i="33"/>
  <c r="F36" i="33"/>
  <c r="F64" i="33"/>
  <c r="G16" i="33"/>
  <c r="G35" i="33"/>
  <c r="G36" i="33"/>
  <c r="G64" i="33"/>
  <c r="H16" i="33"/>
  <c r="H35" i="33"/>
  <c r="H36" i="33"/>
  <c r="H64" i="33"/>
  <c r="I16" i="33"/>
  <c r="I35" i="33"/>
  <c r="I36" i="33"/>
  <c r="I64" i="33"/>
  <c r="J16" i="33"/>
  <c r="J35" i="33"/>
  <c r="J36" i="33"/>
  <c r="J64" i="33"/>
  <c r="K16" i="33"/>
  <c r="K35" i="33"/>
  <c r="K36" i="33"/>
  <c r="K64" i="33"/>
  <c r="L16" i="33"/>
  <c r="L35" i="33"/>
  <c r="L36" i="33"/>
  <c r="L64" i="33"/>
  <c r="M16" i="33"/>
  <c r="M35" i="33"/>
  <c r="M36" i="33"/>
  <c r="M64" i="33"/>
  <c r="N16" i="33"/>
  <c r="N35" i="33"/>
  <c r="N36" i="33"/>
  <c r="N64" i="33"/>
  <c r="O16" i="33"/>
  <c r="O35" i="33"/>
  <c r="O36" i="33"/>
  <c r="O64" i="33"/>
  <c r="P16" i="33"/>
  <c r="P35" i="33"/>
  <c r="P36" i="33"/>
  <c r="P64" i="33"/>
  <c r="Q16" i="33"/>
  <c r="Q35" i="33"/>
  <c r="Q36" i="33"/>
  <c r="Q64" i="33"/>
  <c r="F9" i="33"/>
  <c r="F10" i="33"/>
  <c r="G9" i="33"/>
  <c r="G10" i="33"/>
  <c r="H9" i="33"/>
  <c r="H10" i="33"/>
  <c r="I9" i="33"/>
  <c r="I10" i="33"/>
  <c r="J9" i="33"/>
  <c r="J10" i="33"/>
  <c r="K9" i="33"/>
  <c r="K10" i="33"/>
  <c r="L9" i="33"/>
  <c r="L10" i="33"/>
  <c r="M9" i="33"/>
  <c r="M10" i="33"/>
  <c r="N9" i="33"/>
  <c r="N10" i="33"/>
  <c r="O9" i="33"/>
  <c r="O10" i="33"/>
  <c r="P9" i="33"/>
  <c r="P10" i="33"/>
  <c r="Q9" i="33"/>
  <c r="Q10" i="33"/>
  <c r="D10" i="33"/>
  <c r="D4" i="33"/>
  <c r="E10" i="33"/>
  <c r="F57" i="33"/>
  <c r="F37" i="33"/>
  <c r="F40" i="33"/>
  <c r="F43" i="33"/>
  <c r="F45" i="33"/>
  <c r="F60" i="33"/>
  <c r="G3" i="33"/>
  <c r="F62" i="33"/>
  <c r="G66" i="33"/>
  <c r="H66" i="33"/>
  <c r="I66" i="33"/>
  <c r="J66" i="33"/>
  <c r="K66" i="33"/>
  <c r="L66" i="33"/>
  <c r="M66" i="33"/>
  <c r="N66" i="33"/>
  <c r="O66" i="33"/>
  <c r="P66" i="33"/>
  <c r="Q66" i="33"/>
  <c r="F66" i="33"/>
  <c r="G63" i="33"/>
  <c r="H63" i="33"/>
  <c r="I63" i="33"/>
  <c r="J63" i="33"/>
  <c r="K63" i="33"/>
  <c r="L63" i="33"/>
  <c r="M63" i="33"/>
  <c r="N63" i="33"/>
  <c r="O63" i="33"/>
  <c r="P63" i="33"/>
  <c r="Q63" i="33"/>
  <c r="F63" i="33"/>
  <c r="G62" i="33"/>
  <c r="H62" i="33"/>
  <c r="I62" i="33"/>
  <c r="J62" i="33"/>
  <c r="K62" i="33"/>
  <c r="L62" i="33"/>
  <c r="M62" i="33"/>
  <c r="N62" i="33"/>
  <c r="O62" i="33"/>
  <c r="P62" i="33"/>
  <c r="Q62" i="33"/>
  <c r="G37" i="33"/>
  <c r="G40" i="33"/>
  <c r="G43" i="33"/>
  <c r="G45" i="33"/>
  <c r="G60" i="33"/>
  <c r="H37" i="33"/>
  <c r="H40" i="33"/>
  <c r="H43" i="33"/>
  <c r="H45" i="33"/>
  <c r="H60" i="33"/>
  <c r="I37" i="33"/>
  <c r="I40" i="33"/>
  <c r="I43" i="33"/>
  <c r="I45" i="33"/>
  <c r="I60" i="33"/>
  <c r="J37" i="33"/>
  <c r="J40" i="33"/>
  <c r="J43" i="33"/>
  <c r="J45" i="33"/>
  <c r="J60" i="33"/>
  <c r="K37" i="33"/>
  <c r="K40" i="33"/>
  <c r="K43" i="33"/>
  <c r="K45" i="33"/>
  <c r="K60" i="33"/>
  <c r="L37" i="33"/>
  <c r="L40" i="33"/>
  <c r="L43" i="33"/>
  <c r="L45" i="33"/>
  <c r="L60" i="33"/>
  <c r="M37" i="33"/>
  <c r="M40" i="33"/>
  <c r="M43" i="33"/>
  <c r="M45" i="33"/>
  <c r="M60" i="33"/>
  <c r="N37" i="33"/>
  <c r="N40" i="33"/>
  <c r="N43" i="33"/>
  <c r="N45" i="33"/>
  <c r="N60" i="33"/>
  <c r="O37" i="33"/>
  <c r="O40" i="33"/>
  <c r="O43" i="33"/>
  <c r="O45" i="33"/>
  <c r="O60" i="33"/>
  <c r="P37" i="33"/>
  <c r="P40" i="33"/>
  <c r="P43" i="33"/>
  <c r="P45" i="33"/>
  <c r="P60" i="33"/>
  <c r="Q37" i="33"/>
  <c r="Q40" i="33"/>
  <c r="Q43" i="33"/>
  <c r="Q45" i="33"/>
  <c r="Q60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E35" i="33"/>
  <c r="G58" i="33"/>
  <c r="H58" i="33"/>
  <c r="I58" i="33"/>
  <c r="J58" i="33"/>
  <c r="K58" i="33"/>
  <c r="L58" i="33"/>
  <c r="M58" i="33"/>
  <c r="N58" i="33"/>
  <c r="O58" i="33"/>
  <c r="P58" i="33"/>
  <c r="Q58" i="33"/>
  <c r="F58" i="33"/>
  <c r="G57" i="33"/>
  <c r="H57" i="33"/>
  <c r="I57" i="33"/>
  <c r="J57" i="33"/>
  <c r="K57" i="33"/>
  <c r="L57" i="33"/>
  <c r="M57" i="33"/>
  <c r="N57" i="33"/>
  <c r="O57" i="33"/>
  <c r="P57" i="33"/>
  <c r="Q57" i="33"/>
  <c r="D6" i="33"/>
  <c r="E6" i="33"/>
  <c r="D7" i="33"/>
  <c r="E7" i="33"/>
  <c r="D8" i="33"/>
  <c r="E8" i="33"/>
  <c r="D9" i="33"/>
  <c r="E9" i="33"/>
  <c r="D11" i="33"/>
  <c r="E11" i="33"/>
  <c r="D12" i="33"/>
  <c r="E12" i="33"/>
  <c r="D13" i="33"/>
  <c r="E13" i="33"/>
  <c r="D14" i="33"/>
  <c r="E14" i="33"/>
  <c r="D15" i="33"/>
  <c r="E15" i="33"/>
  <c r="D16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D36" i="33"/>
  <c r="E36" i="33"/>
  <c r="D37" i="33"/>
  <c r="E37" i="33"/>
  <c r="D38" i="33"/>
  <c r="E38" i="33"/>
  <c r="D39" i="33"/>
  <c r="E39" i="33"/>
  <c r="D40" i="33"/>
  <c r="E40" i="33"/>
  <c r="D41" i="33"/>
  <c r="E41" i="33"/>
  <c r="D42" i="33"/>
  <c r="E42" i="33"/>
  <c r="D43" i="33"/>
  <c r="E43" i="33"/>
  <c r="D44" i="33"/>
  <c r="E44" i="33"/>
  <c r="D45" i="33"/>
  <c r="E45" i="33"/>
  <c r="D5" i="33"/>
  <c r="E5" i="33"/>
  <c r="Q50" i="33"/>
  <c r="Q54" i="33"/>
  <c r="Q55" i="33"/>
  <c r="P50" i="33"/>
  <c r="P54" i="33"/>
  <c r="P55" i="33"/>
  <c r="O50" i="33"/>
  <c r="O54" i="33"/>
  <c r="O55" i="33"/>
  <c r="N50" i="33"/>
  <c r="N54" i="33"/>
  <c r="N55" i="33"/>
  <c r="M50" i="33"/>
  <c r="M54" i="33"/>
  <c r="M55" i="33"/>
  <c r="L50" i="33"/>
  <c r="L54" i="33"/>
  <c r="L55" i="33"/>
  <c r="K50" i="33"/>
  <c r="K54" i="33"/>
  <c r="K55" i="33"/>
  <c r="J50" i="33"/>
  <c r="J54" i="33"/>
  <c r="J55" i="33"/>
  <c r="I50" i="33"/>
  <c r="I54" i="33"/>
  <c r="I55" i="33"/>
  <c r="H50" i="33"/>
  <c r="H54" i="33"/>
  <c r="H55" i="33"/>
  <c r="G50" i="33"/>
  <c r="G54" i="33"/>
  <c r="G55" i="33"/>
  <c r="F50" i="33"/>
  <c r="F54" i="33"/>
  <c r="F55" i="33"/>
  <c r="D55" i="33"/>
  <c r="D54" i="33"/>
  <c r="D53" i="33"/>
  <c r="D52" i="33"/>
  <c r="D51" i="33"/>
  <c r="D50" i="33"/>
  <c r="D49" i="33"/>
  <c r="D48" i="33"/>
  <c r="D47" i="33"/>
  <c r="H3" i="33"/>
  <c r="I3" i="33"/>
  <c r="J3" i="33"/>
  <c r="K3" i="33"/>
  <c r="L3" i="33"/>
  <c r="M3" i="33"/>
  <c r="N3" i="33"/>
  <c r="O3" i="33"/>
  <c r="P3" i="33"/>
  <c r="Q3" i="33"/>
</calcChain>
</file>

<file path=xl/sharedStrings.xml><?xml version="1.0" encoding="utf-8"?>
<sst xmlns="http://schemas.openxmlformats.org/spreadsheetml/2006/main" count="254" uniqueCount="88">
  <si>
    <t>スタッフ数</t>
    <rPh sb="4" eb="5">
      <t>スウ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</si>
  <si>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</si>
  <si>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変動費合計</t>
    <rPh sb="0" eb="2">
      <t>ヘンドウ</t>
    </rPh>
    <rPh sb="2" eb="3">
      <t>ヒ</t>
    </rPh>
    <rPh sb="3" eb="5">
      <t>ゴウケイ</t>
    </rPh>
    <phoneticPr fontId="2"/>
  </si>
  <si>
    <t>固定費合計</t>
    <rPh sb="0" eb="3">
      <t>コテイヒ</t>
    </rPh>
    <rPh sb="3" eb="5">
      <t>ゴウケイ</t>
    </rPh>
    <phoneticPr fontId="2"/>
  </si>
  <si>
    <t>諸会費</t>
    <rPh sb="0" eb="3">
      <t>ショカイヒ</t>
    </rPh>
    <phoneticPr fontId="2"/>
  </si>
  <si>
    <t>現金－項目合計</t>
    <rPh sb="0" eb="2">
      <t>ゲンキン</t>
    </rPh>
    <rPh sb="3" eb="5">
      <t>コウモク</t>
    </rPh>
    <rPh sb="5" eb="7">
      <t>ゴウケイ</t>
    </rPh>
    <phoneticPr fontId="2"/>
  </si>
  <si>
    <t>現金＋項目合計</t>
    <rPh sb="0" eb="2">
      <t>ゲンキン</t>
    </rPh>
    <rPh sb="3" eb="5">
      <t>コウモク</t>
    </rPh>
    <rPh sb="5" eb="7">
      <t>ゴウケイ</t>
    </rPh>
    <phoneticPr fontId="2"/>
  </si>
  <si>
    <t>設備投資（30万円以上）</t>
    <rPh sb="0" eb="2">
      <t>セツビ</t>
    </rPh>
    <rPh sb="2" eb="4">
      <t>トウシ</t>
    </rPh>
    <rPh sb="7" eb="9">
      <t>マンエン</t>
    </rPh>
    <rPh sb="9" eb="11">
      <t>イジョウ</t>
    </rPh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</si>
  <si>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</si>
  <si>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</si>
  <si>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小項目</t>
    <rPh sb="0" eb="3">
      <t>ショウコウモク</t>
    </rPh>
    <phoneticPr fontId="2"/>
  </si>
  <si>
    <t>①売上高</t>
    <rPh sb="1" eb="3">
      <t>ウリアゲ</t>
    </rPh>
    <rPh sb="3" eb="4">
      <t>ダカ</t>
    </rPh>
    <phoneticPr fontId="2"/>
  </si>
  <si>
    <t>②変動費</t>
    <rPh sb="1" eb="3">
      <t>ヘンドウ</t>
    </rPh>
    <rPh sb="3" eb="4">
      <t>ヒ</t>
    </rPh>
    <phoneticPr fontId="2"/>
  </si>
  <si>
    <t>③限界利益</t>
    <rPh sb="1" eb="3">
      <t>ゲンカイ</t>
    </rPh>
    <rPh sb="3" eb="5">
      <t>リエキ</t>
    </rPh>
    <phoneticPr fontId="2"/>
  </si>
  <si>
    <t>④固定費</t>
    <rPh sb="1" eb="4">
      <t>コテイヒ</t>
    </rPh>
    <phoneticPr fontId="2"/>
  </si>
  <si>
    <t>③-④</t>
    <phoneticPr fontId="2"/>
  </si>
  <si>
    <t>①-②</t>
    <phoneticPr fontId="2"/>
  </si>
  <si>
    <t>⑤+⑥-⑦</t>
    <phoneticPr fontId="2"/>
  </si>
  <si>
    <t>損益計算書</t>
    <rPh sb="0" eb="2">
      <t>ソンエキ</t>
    </rPh>
    <rPh sb="2" eb="5">
      <t>ケイサンショ</t>
    </rPh>
    <phoneticPr fontId="2"/>
  </si>
  <si>
    <t>広告宣伝費</t>
  </si>
  <si>
    <t>減価償却費</t>
  </si>
  <si>
    <t>賃借料</t>
  </si>
  <si>
    <t>修繕費</t>
  </si>
  <si>
    <t>事務用品費</t>
  </si>
  <si>
    <t>消耗品費</t>
  </si>
  <si>
    <t>水道光熱費</t>
  </si>
  <si>
    <t>旅費交通費</t>
  </si>
  <si>
    <t>租税公課</t>
  </si>
  <si>
    <t>交際費</t>
  </si>
  <si>
    <t>保険料</t>
  </si>
  <si>
    <t>通信費</t>
  </si>
  <si>
    <t>車輌費</t>
  </si>
  <si>
    <t>新聞図書費</t>
  </si>
  <si>
    <t>地代家賃</t>
  </si>
  <si>
    <t>雑費</t>
  </si>
  <si>
    <t>比率</t>
    <rPh sb="0" eb="2">
      <t>ヒリツ</t>
    </rPh>
    <phoneticPr fontId="2"/>
  </si>
  <si>
    <t>簡易キャッシュフロー</t>
    <rPh sb="0" eb="2">
      <t>カンイ</t>
    </rPh>
    <phoneticPr fontId="2"/>
  </si>
  <si>
    <t>現金-項目</t>
    <rPh sb="0" eb="2">
      <t>ゲンキン</t>
    </rPh>
    <rPh sb="3" eb="5">
      <t>コウモク</t>
    </rPh>
    <phoneticPr fontId="2"/>
  </si>
  <si>
    <t>現金＋項目</t>
    <rPh sb="0" eb="2">
      <t>ゲンキン</t>
    </rPh>
    <rPh sb="3" eb="5">
      <t>コウモク</t>
    </rPh>
    <phoneticPr fontId="2"/>
  </si>
  <si>
    <t>⑤営業利益</t>
    <rPh sb="1" eb="3">
      <t>エイギョウ</t>
    </rPh>
    <rPh sb="3" eb="5">
      <t>リエキ</t>
    </rPh>
    <phoneticPr fontId="2"/>
  </si>
  <si>
    <t>損益分岐点売上高（④÷限界利益率）</t>
    <rPh sb="0" eb="8">
      <t>ソンエキブンキテンウリアゲダカ</t>
    </rPh>
    <rPh sb="11" eb="16">
      <t>ゲンカイリエキリツ</t>
    </rPh>
    <phoneticPr fontId="2"/>
  </si>
  <si>
    <t>現金収支</t>
    <rPh sb="0" eb="2">
      <t>ゲンキン</t>
    </rPh>
    <rPh sb="2" eb="4">
      <t>シュウシ</t>
    </rPh>
    <phoneticPr fontId="2"/>
  </si>
  <si>
    <t>支払手数料</t>
  </si>
  <si>
    <t>合計</t>
    <rPh sb="0" eb="2">
      <t>ゴウケイ</t>
    </rPh>
    <phoneticPr fontId="2"/>
  </si>
  <si>
    <t>総資産</t>
    <rPh sb="0" eb="3">
      <t>ソウシサン</t>
    </rPh>
    <phoneticPr fontId="2"/>
  </si>
  <si>
    <t>人件費計</t>
    <rPh sb="0" eb="3">
      <t>ジンケンヒ</t>
    </rPh>
    <rPh sb="3" eb="4">
      <t>ケイ</t>
    </rPh>
    <phoneticPr fontId="2"/>
  </si>
  <si>
    <t>その他固定費計</t>
    <rPh sb="2" eb="3">
      <t>タ</t>
    </rPh>
    <rPh sb="3" eb="6">
      <t>コテイヒ</t>
    </rPh>
    <rPh sb="6" eb="7">
      <t>ケイ</t>
    </rPh>
    <phoneticPr fontId="2"/>
  </si>
  <si>
    <t>その他現金＋項目</t>
    <rPh sb="2" eb="3">
      <t>タ</t>
    </rPh>
    <rPh sb="3" eb="5">
      <t>ゲンキン</t>
    </rPh>
    <rPh sb="6" eb="8">
      <t>コウモク</t>
    </rPh>
    <phoneticPr fontId="2"/>
  </si>
  <si>
    <t>その他現金－項目</t>
    <rPh sb="2" eb="3">
      <t>タ</t>
    </rPh>
    <rPh sb="3" eb="5">
      <t>ゲンキン</t>
    </rPh>
    <rPh sb="6" eb="8">
      <t>コウモク</t>
    </rPh>
    <phoneticPr fontId="2"/>
  </si>
  <si>
    <t>純資産</t>
    <rPh sb="0" eb="3">
      <t>ジュンシサン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</si>
  <si>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</si>
  <si>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生産性分析</t>
    <rPh sb="0" eb="3">
      <t>セイサンセイ</t>
    </rPh>
    <rPh sb="3" eb="5">
      <t>ブンセキ</t>
    </rPh>
    <phoneticPr fontId="2"/>
  </si>
  <si>
    <t>安全性分析</t>
    <rPh sb="0" eb="3">
      <t>アンゼンセイ</t>
    </rPh>
    <rPh sb="3" eb="5">
      <t>ブンセキ</t>
    </rPh>
    <phoneticPr fontId="2"/>
  </si>
  <si>
    <t>収益性分析</t>
    <rPh sb="0" eb="3">
      <t>シュウエキセイ</t>
    </rPh>
    <rPh sb="3" eb="5">
      <t>ブンセキ</t>
    </rPh>
    <phoneticPr fontId="2"/>
  </si>
  <si>
    <t>経営分析</t>
    <rPh sb="0" eb="2">
      <t>ケイエイ</t>
    </rPh>
    <rPh sb="2" eb="4">
      <t>ブンセキ</t>
    </rPh>
    <phoneticPr fontId="2"/>
  </si>
  <si>
    <t>限界利益率（月間）</t>
    <rPh sb="0" eb="2">
      <t>ゲンカイ</t>
    </rPh>
    <rPh sb="2" eb="4">
      <t>リエキ</t>
    </rPh>
    <rPh sb="4" eb="5">
      <t>リツ</t>
    </rPh>
    <rPh sb="6" eb="8">
      <t>ゲッカン</t>
    </rPh>
    <phoneticPr fontId="2"/>
  </si>
  <si>
    <t>労働分配率（月間）</t>
    <rPh sb="0" eb="2">
      <t>ロウドウ</t>
    </rPh>
    <rPh sb="2" eb="4">
      <t>ブンパイ</t>
    </rPh>
    <rPh sb="4" eb="5">
      <t>リツ</t>
    </rPh>
    <rPh sb="6" eb="8">
      <t>ゲッカン</t>
    </rPh>
    <phoneticPr fontId="2"/>
  </si>
  <si>
    <t>CVP分析</t>
    <rPh sb="3" eb="5">
      <t>ブンセキ</t>
    </rPh>
    <phoneticPr fontId="2"/>
  </si>
  <si>
    <t>ROA</t>
    <phoneticPr fontId="2"/>
  </si>
  <si>
    <t>経営指標チェックシート</t>
    <rPh sb="0" eb="2">
      <t>ケイエイ</t>
    </rPh>
    <rPh sb="2" eb="4">
      <t>シヒョウ</t>
    </rPh>
    <phoneticPr fontId="2"/>
  </si>
  <si>
    <t>雑給</t>
    <rPh sb="0" eb="2">
      <t>ザッキュウ</t>
    </rPh>
    <phoneticPr fontId="2"/>
  </si>
  <si>
    <t>自己資本比率</t>
    <rPh sb="0" eb="6">
      <t>ジコシホンヒリツ</t>
    </rPh>
    <phoneticPr fontId="2"/>
  </si>
  <si>
    <t>純売上高</t>
    <rPh sb="0" eb="1">
      <t>ジュン</t>
    </rPh>
    <rPh sb="1" eb="4">
      <t>ウリアゲダカ</t>
    </rPh>
    <phoneticPr fontId="2"/>
  </si>
  <si>
    <t>ROA（年換算）</t>
    <phoneticPr fontId="2"/>
  </si>
  <si>
    <t>1人あたり限界利益（年換算）</t>
    <rPh sb="1" eb="2">
      <t>ニン</t>
    </rPh>
    <rPh sb="5" eb="9">
      <t>ゲンカイリエキ</t>
    </rPh>
    <phoneticPr fontId="2"/>
  </si>
  <si>
    <t>一人当たり
限界利益</t>
    <rPh sb="0" eb="3">
      <t>ヒトリア</t>
    </rPh>
    <rPh sb="6" eb="10">
      <t>ゲンカイリエキ</t>
    </rPh>
    <phoneticPr fontId="2"/>
  </si>
  <si>
    <t>⑥営業外収益</t>
    <rPh sb="1" eb="4">
      <t>エイギョウガイ</t>
    </rPh>
    <rPh sb="4" eb="6">
      <t>シュウエキ</t>
    </rPh>
    <phoneticPr fontId="2"/>
  </si>
  <si>
    <t>⑦営業外費用</t>
    <rPh sb="1" eb="4">
      <t>エイギョウガイ</t>
    </rPh>
    <rPh sb="4" eb="6">
      <t>ヒヨウ</t>
    </rPh>
    <phoneticPr fontId="2"/>
  </si>
  <si>
    <t>⑧経常利益</t>
    <rPh sb="1" eb="3">
      <t>ケイジョウ</t>
    </rPh>
    <rPh sb="3" eb="5">
      <t>リエキ</t>
    </rPh>
    <phoneticPr fontId="2"/>
  </si>
  <si>
    <t>⑨特別利益</t>
    <rPh sb="1" eb="3">
      <t>トクベツ</t>
    </rPh>
    <rPh sb="3" eb="5">
      <t>リエキ</t>
    </rPh>
    <phoneticPr fontId="2"/>
  </si>
  <si>
    <t>⑩特別損失</t>
    <rPh sb="1" eb="3">
      <t>トクベツ</t>
    </rPh>
    <rPh sb="3" eb="5">
      <t>ソンシツ</t>
    </rPh>
    <phoneticPr fontId="2"/>
  </si>
  <si>
    <t>⑧+⑨-⑩</t>
    <phoneticPr fontId="2"/>
  </si>
  <si>
    <t>⑪税引前当期純利益</t>
    <rPh sb="1" eb="9">
      <t>ゼイビキマエトウキジュンリエキ</t>
    </rPh>
    <phoneticPr fontId="2"/>
  </si>
  <si>
    <t>⑫法人税等</t>
    <rPh sb="1" eb="4">
      <t>ホウジンゼイ</t>
    </rPh>
    <rPh sb="4" eb="5">
      <t>トウ</t>
    </rPh>
    <phoneticPr fontId="2"/>
  </si>
  <si>
    <t>⑬当期純利益</t>
    <rPh sb="1" eb="6">
      <t>トウキジュンリエキ</t>
    </rPh>
    <phoneticPr fontId="2"/>
  </si>
  <si>
    <t>⑪-⑫</t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</si>
  <si>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</si>
  <si>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役員報酬</t>
    <rPh sb="0" eb="4">
      <t>ヤクインホウシュウ</t>
    </rPh>
    <phoneticPr fontId="2"/>
  </si>
  <si>
    <t>給与手当</t>
    <rPh sb="0" eb="4">
      <t>キュウヨテアテ</t>
    </rPh>
    <phoneticPr fontId="2"/>
  </si>
  <si>
    <t>雑給</t>
    <rPh sb="0" eb="2">
      <t>ザッキュウ</t>
    </rPh>
    <phoneticPr fontId="2"/>
  </si>
  <si>
    <t>法定福利費</t>
    <rPh sb="0" eb="5">
      <t>ホウテイフクリヒ</t>
    </rPh>
    <phoneticPr fontId="2"/>
  </si>
  <si>
    <t>福利厚生費</t>
    <rPh sb="0" eb="5">
      <t>フクリコウセイヒ</t>
    </rPh>
    <phoneticPr fontId="2"/>
  </si>
  <si>
    <t>売上原価</t>
    <rPh sb="0" eb="4">
      <t>ウリアゲゲンカ</t>
    </rPh>
    <phoneticPr fontId="2"/>
  </si>
  <si>
    <t>最低限必要なキャッシュ（固定費6ヵ月分）</t>
    <rPh sb="0" eb="3">
      <t>サイテイゲン</t>
    </rPh>
    <rPh sb="3" eb="5">
      <t>ヒツヨウ</t>
    </rPh>
    <phoneticPr fontId="2"/>
  </si>
  <si>
    <t>新規借入</t>
    <rPh sb="0" eb="2">
      <t>シンキ</t>
    </rPh>
    <rPh sb="2" eb="4">
      <t>カリイレ</t>
    </rPh>
    <phoneticPr fontId="2"/>
  </si>
  <si>
    <t>材料費</t>
    <rPh sb="0" eb="3">
      <t>ザイリョウヒ</t>
    </rPh>
    <phoneticPr fontId="2"/>
  </si>
  <si>
    <t>その他</t>
    <rPh sb="2" eb="3">
      <t>タ</t>
    </rPh>
    <phoneticPr fontId="2"/>
  </si>
  <si>
    <t>仕入</t>
    <rPh sb="0" eb="2">
      <t>シイレ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</si>
</sst>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;[Red]\-#,##0\ "/>
    <numFmt numFmtId="177" formatCode="#,##0.0_ ;[Red]\-#,##0.0\ "/>
    <numFmt numFmtId="178" formatCode="#,###"/>
    <numFmt numFmtId="179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 applyNumberFormat="0" applyFont="0" applyFill="0" applyBorder="0" applyAlignment="0" applyProtection="0">
      <alignment horizontal="left"/>
    </xf>
    <xf numFmtId="0" fontId="5" fillId="0" borderId="3">
      <alignment horizont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176" fontId="10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176" fontId="8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vertical="center" shrinkToFit="1"/>
    </xf>
    <xf numFmtId="176" fontId="8" fillId="0" borderId="0" xfId="5" applyNumberFormat="1" applyFont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179" fontId="6" fillId="0" borderId="24" xfId="0" applyNumberFormat="1" applyFont="1" applyBorder="1" applyAlignment="1">
      <alignment horizontal="center" vertical="center" shrinkToFit="1"/>
    </xf>
    <xf numFmtId="176" fontId="0" fillId="0" borderId="25" xfId="0" applyNumberFormat="1" applyFont="1" applyBorder="1" applyAlignment="1">
      <alignment vertical="center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vertical="center" shrinkToFit="1"/>
    </xf>
    <xf numFmtId="176" fontId="0" fillId="0" borderId="4" xfId="0" applyNumberFormat="1" applyFont="1" applyBorder="1" applyAlignment="1">
      <alignment vertical="center" shrinkToFit="1"/>
    </xf>
    <xf numFmtId="176" fontId="0" fillId="0" borderId="4" xfId="0" applyNumberFormat="1" applyFont="1" applyFill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9" fillId="0" borderId="25" xfId="0" applyNumberFormat="1" applyFont="1" applyBorder="1" applyAlignment="1">
      <alignment vertical="center" shrinkToFit="1"/>
    </xf>
    <xf numFmtId="176" fontId="9" fillId="0" borderId="5" xfId="0" applyNumberFormat="1" applyFont="1" applyBorder="1" applyAlignment="1">
      <alignment vertical="center" shrinkToFit="1"/>
    </xf>
    <xf numFmtId="176" fontId="9" fillId="0" borderId="4" xfId="0" applyNumberFormat="1" applyFont="1" applyBorder="1" applyAlignment="1">
      <alignment vertical="center" shrinkToFit="1"/>
    </xf>
    <xf numFmtId="176" fontId="9" fillId="0" borderId="4" xfId="0" applyNumberFormat="1" applyFont="1" applyFill="1" applyBorder="1" applyAlignment="1">
      <alignment vertical="center" shrinkToFit="1"/>
    </xf>
    <xf numFmtId="176" fontId="9" fillId="0" borderId="11" xfId="0" applyNumberFormat="1" applyFont="1" applyBorder="1" applyAlignment="1">
      <alignment vertical="center" shrinkToFit="1"/>
    </xf>
    <xf numFmtId="176" fontId="0" fillId="0" borderId="31" xfId="0" applyNumberFormat="1" applyFont="1" applyBorder="1" applyAlignment="1">
      <alignment vertical="center" shrinkToFit="1"/>
    </xf>
    <xf numFmtId="176" fontId="9" fillId="0" borderId="31" xfId="0" applyNumberFormat="1" applyFont="1" applyBorder="1" applyAlignment="1">
      <alignment vertical="center" shrinkToFit="1"/>
    </xf>
    <xf numFmtId="176" fontId="0" fillId="0" borderId="27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9" fillId="0" borderId="23" xfId="0" applyNumberFormat="1" applyFont="1" applyBorder="1" applyAlignment="1">
      <alignment vertical="center" shrinkToFit="1"/>
    </xf>
    <xf numFmtId="176" fontId="9" fillId="0" borderId="13" xfId="0" applyNumberFormat="1" applyFont="1" applyBorder="1" applyAlignment="1">
      <alignment vertical="center" shrinkToFit="1"/>
    </xf>
    <xf numFmtId="176" fontId="9" fillId="0" borderId="14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9" fillId="0" borderId="0" xfId="0" applyNumberFormat="1" applyFont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6" fillId="0" borderId="0" xfId="0" applyNumberFormat="1" applyFont="1" applyAlignment="1">
      <alignment vertical="center"/>
    </xf>
    <xf numFmtId="9" fontId="0" fillId="0" borderId="15" xfId="6" applyFont="1" applyBorder="1" applyAlignment="1">
      <alignment vertical="center" shrinkToFit="1"/>
    </xf>
    <xf numFmtId="9" fontId="0" fillId="0" borderId="22" xfId="6" applyFont="1" applyBorder="1" applyAlignment="1">
      <alignment vertical="center" shrinkToFit="1"/>
    </xf>
    <xf numFmtId="9" fontId="0" fillId="0" borderId="39" xfId="6" applyFont="1" applyBorder="1" applyAlignment="1">
      <alignment vertical="center" shrinkToFit="1"/>
    </xf>
    <xf numFmtId="176" fontId="0" fillId="0" borderId="0" xfId="0" applyNumberFormat="1" applyFont="1" applyAlignment="1">
      <alignment vertical="center" shrinkToFit="1"/>
    </xf>
    <xf numFmtId="9" fontId="0" fillId="0" borderId="17" xfId="6" applyFont="1" applyBorder="1" applyAlignment="1">
      <alignment vertical="center" shrinkToFit="1"/>
    </xf>
    <xf numFmtId="9" fontId="0" fillId="0" borderId="13" xfId="6" applyFont="1" applyBorder="1" applyAlignment="1">
      <alignment vertical="center" shrinkToFit="1"/>
    </xf>
    <xf numFmtId="9" fontId="0" fillId="0" borderId="14" xfId="6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9" fontId="0" fillId="0" borderId="23" xfId="6" applyFont="1" applyBorder="1" applyAlignment="1">
      <alignment vertical="center" shrinkToFit="1"/>
    </xf>
    <xf numFmtId="9" fontId="0" fillId="0" borderId="34" xfId="6" applyFont="1" applyBorder="1" applyAlignment="1">
      <alignment vertical="center" shrinkToFit="1"/>
    </xf>
    <xf numFmtId="176" fontId="9" fillId="2" borderId="22" xfId="0" applyNumberFormat="1" applyFont="1" applyFill="1" applyBorder="1" applyAlignment="1">
      <alignment vertical="center" shrinkToFit="1"/>
    </xf>
    <xf numFmtId="176" fontId="9" fillId="2" borderId="8" xfId="0" applyNumberFormat="1" applyFont="1" applyFill="1" applyBorder="1" applyAlignment="1">
      <alignment vertical="center" shrinkToFit="1"/>
    </xf>
    <xf numFmtId="176" fontId="9" fillId="2" borderId="9" xfId="0" applyNumberFormat="1" applyFont="1" applyFill="1" applyBorder="1" applyAlignment="1">
      <alignment vertical="center" shrinkToFit="1"/>
    </xf>
    <xf numFmtId="176" fontId="0" fillId="2" borderId="5" xfId="0" applyNumberFormat="1" applyFont="1" applyFill="1" applyBorder="1" applyAlignment="1">
      <alignment vertical="center" shrinkToFit="1"/>
    </xf>
    <xf numFmtId="176" fontId="0" fillId="2" borderId="4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8" fontId="0" fillId="2" borderId="5" xfId="0" applyNumberFormat="1" applyFill="1" applyBorder="1" applyAlignment="1">
      <alignment vertical="center"/>
    </xf>
    <xf numFmtId="178" fontId="0" fillId="2" borderId="4" xfId="0" applyNumberFormat="1" applyFill="1" applyBorder="1" applyAlignment="1">
      <alignment horizontal="left" vertical="center"/>
    </xf>
    <xf numFmtId="176" fontId="0" fillId="2" borderId="4" xfId="0" applyNumberFormat="1" applyFont="1" applyFill="1" applyBorder="1" applyAlignment="1">
      <alignment horizontal="left" vertical="center" shrinkToFit="1"/>
    </xf>
    <xf numFmtId="176" fontId="0" fillId="2" borderId="11" xfId="0" applyNumberFormat="1" applyFont="1" applyFill="1" applyBorder="1" applyAlignment="1">
      <alignment horizontal="left" vertical="center" shrinkToFit="1"/>
    </xf>
    <xf numFmtId="176" fontId="0" fillId="2" borderId="22" xfId="0" applyNumberFormat="1" applyFont="1" applyFill="1" applyBorder="1" applyAlignment="1">
      <alignment vertical="center" shrinkToFit="1"/>
    </xf>
    <xf numFmtId="176" fontId="0" fillId="2" borderId="8" xfId="0" applyNumberFormat="1" applyFont="1" applyFill="1" applyBorder="1" applyAlignment="1">
      <alignment vertical="center" shrinkToFit="1"/>
    </xf>
    <xf numFmtId="176" fontId="0" fillId="2" borderId="9" xfId="0" applyNumberFormat="1" applyFont="1" applyFill="1" applyBorder="1" applyAlignment="1">
      <alignment vertical="center" shrinkToFit="1"/>
    </xf>
    <xf numFmtId="176" fontId="0" fillId="2" borderId="36" xfId="0" applyNumberFormat="1" applyFont="1" applyFill="1" applyBorder="1" applyAlignment="1">
      <alignment vertical="center" shrinkToFit="1"/>
    </xf>
    <xf numFmtId="176" fontId="0" fillId="2" borderId="29" xfId="0" applyNumberFormat="1" applyFont="1" applyFill="1" applyBorder="1" applyAlignment="1">
      <alignment vertical="center" shrinkToFit="1"/>
    </xf>
    <xf numFmtId="176" fontId="0" fillId="2" borderId="30" xfId="0" applyNumberFormat="1" applyFont="1" applyFill="1" applyBorder="1" applyAlignment="1">
      <alignment vertical="center" shrinkToFit="1"/>
    </xf>
    <xf numFmtId="176" fontId="0" fillId="2" borderId="28" xfId="0" applyNumberFormat="1" applyFont="1" applyFill="1" applyBorder="1" applyAlignment="1">
      <alignment vertical="center" shrinkToFit="1"/>
    </xf>
    <xf numFmtId="177" fontId="0" fillId="2" borderId="15" xfId="0" applyNumberFormat="1" applyFont="1" applyFill="1" applyBorder="1" applyAlignment="1">
      <alignment vertical="center" shrinkToFit="1"/>
    </xf>
    <xf numFmtId="177" fontId="0" fillId="2" borderId="8" xfId="0" applyNumberFormat="1" applyFont="1" applyFill="1" applyBorder="1" applyAlignment="1">
      <alignment vertical="center" shrinkToFit="1"/>
    </xf>
    <xf numFmtId="177" fontId="0" fillId="2" borderId="9" xfId="0" applyNumberFormat="1" applyFont="1" applyFill="1" applyBorder="1" applyAlignment="1">
      <alignment vertical="center" shrinkToFit="1"/>
    </xf>
    <xf numFmtId="55" fontId="0" fillId="2" borderId="21" xfId="0" applyNumberFormat="1" applyFont="1" applyFill="1" applyBorder="1" applyAlignment="1">
      <alignment horizontal="center" vertical="center" shrinkToFit="1"/>
    </xf>
    <xf numFmtId="176" fontId="6" fillId="2" borderId="4" xfId="0" applyNumberFormat="1" applyFont="1" applyFill="1" applyBorder="1" applyAlignment="1">
      <alignment horizontal="center" vertical="center" shrinkToFit="1"/>
    </xf>
    <xf numFmtId="176" fontId="6" fillId="2" borderId="4" xfId="0" applyNumberFormat="1" applyFont="1" applyFill="1" applyBorder="1" applyAlignment="1">
      <alignment horizontal="center" vertical="center"/>
    </xf>
    <xf numFmtId="55" fontId="0" fillId="0" borderId="19" xfId="0" applyNumberFormat="1" applyFont="1" applyFill="1" applyBorder="1" applyAlignment="1">
      <alignment horizontal="center" vertical="center" shrinkToFit="1"/>
    </xf>
    <xf numFmtId="55" fontId="0" fillId="0" borderId="20" xfId="0" applyNumberFormat="1" applyFont="1" applyFill="1" applyBorder="1" applyAlignment="1">
      <alignment horizontal="center" vertical="center" shrinkToFit="1"/>
    </xf>
    <xf numFmtId="38" fontId="0" fillId="2" borderId="28" xfId="5" applyFont="1" applyFill="1" applyBorder="1" applyAlignment="1">
      <alignment vertical="center" shrinkToFit="1"/>
    </xf>
    <xf numFmtId="38" fontId="0" fillId="2" borderId="29" xfId="5" applyFont="1" applyFill="1" applyBorder="1" applyAlignment="1">
      <alignment vertical="center" shrinkToFit="1"/>
    </xf>
    <xf numFmtId="38" fontId="0" fillId="2" borderId="11" xfId="5" applyFont="1" applyFill="1" applyBorder="1" applyAlignment="1">
      <alignment vertical="center" shrinkToFit="1"/>
    </xf>
    <xf numFmtId="6" fontId="0" fillId="0" borderId="15" xfId="7" applyFont="1" applyBorder="1" applyAlignment="1">
      <alignment vertical="center" shrinkToFit="1"/>
    </xf>
    <xf numFmtId="6" fontId="0" fillId="0" borderId="22" xfId="7" applyFont="1" applyBorder="1" applyAlignment="1">
      <alignment vertical="center" shrinkToFit="1"/>
    </xf>
    <xf numFmtId="6" fontId="0" fillId="0" borderId="8" xfId="7" applyFont="1" applyBorder="1" applyAlignment="1">
      <alignment vertical="center" shrinkToFit="1"/>
    </xf>
    <xf numFmtId="6" fontId="0" fillId="0" borderId="39" xfId="7" applyFont="1" applyBorder="1" applyAlignment="1">
      <alignment vertical="center" shrinkToFit="1"/>
    </xf>
    <xf numFmtId="176" fontId="6" fillId="0" borderId="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26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33" xfId="0" applyNumberFormat="1" applyFont="1" applyBorder="1" applyAlignment="1">
      <alignment horizontal="center" vertical="center" shrinkToFit="1"/>
    </xf>
    <xf numFmtId="176" fontId="8" fillId="0" borderId="34" xfId="0" applyNumberFormat="1" applyFont="1" applyBorder="1" applyAlignment="1">
      <alignment horizontal="center" vertical="center" shrinkToFit="1"/>
    </xf>
    <xf numFmtId="177" fontId="6" fillId="0" borderId="42" xfId="0" applyNumberFormat="1" applyFont="1" applyBorder="1" applyAlignment="1">
      <alignment horizontal="center" vertical="center"/>
    </xf>
    <xf numFmtId="177" fontId="6" fillId="0" borderId="43" xfId="0" applyNumberFormat="1" applyFont="1" applyBorder="1" applyAlignment="1">
      <alignment horizontal="center" vertical="center"/>
    </xf>
    <xf numFmtId="177" fontId="6" fillId="0" borderId="44" xfId="0" applyNumberFormat="1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 shrinkToFit="1"/>
    </xf>
    <xf numFmtId="176" fontId="8" fillId="0" borderId="38" xfId="0" applyNumberFormat="1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176" fontId="8" fillId="0" borderId="46" xfId="0" applyNumberFormat="1" applyFont="1" applyBorder="1" applyAlignment="1">
      <alignment horizontal="center" vertical="center" shrinkToFit="1"/>
    </xf>
    <xf numFmtId="176" fontId="8" fillId="0" borderId="45" xfId="0" applyNumberFormat="1" applyFont="1" applyBorder="1" applyAlignment="1">
      <alignment horizontal="center" vertical="center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48" xfId="0" applyNumberFormat="1" applyFont="1" applyBorder="1" applyAlignment="1">
      <alignment horizontal="center" vertical="center" shrinkToFit="1"/>
    </xf>
    <xf numFmtId="176" fontId="6" fillId="0" borderId="40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41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177" fontId="6" fillId="0" borderId="38" xfId="0" applyNumberFormat="1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</cellXfs>
  <cellStyles count="8">
    <cellStyle name="Header1" xfId="1" xr:uid="{00000000-0005-0000-0000-000000000000}"/>
    <cellStyle name="Header2" xfId="2" xr:uid="{00000000-0005-0000-0000-000001000000}"/>
    <cellStyle name="PSChar" xfId="3" xr:uid="{00000000-0005-0000-0000-000002000000}"/>
    <cellStyle name="PSHeading" xfId="4" xr:uid="{00000000-0005-0000-0000-000003000000}"/>
    <cellStyle name="パーセント" xfId="6" builtinId="5"/>
    <cellStyle name="桁区切り" xfId="5" builtinId="6"/>
    <cellStyle name="通貨" xfId="7" builtinId="7"/>
    <cellStyle name="標準" xfId="0" builtinId="0"/>
  </cellStyles>
  <dxfs count="12"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" zoomScaleNormal="255" zoomScaleSheetLayoutView="4" zoomScalePageLayoutView="255" workbookViewId="0"/>
  </sheetViews>
  <sheetFormatPr defaultColWidth="8.59765625" defaultRowHeight="12.75" x14ac:dyDescent="0.25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3282-4AB7-4686-9ACC-B839F4C81807}">
  <dimension ref="A1:T66"/>
  <sheetViews>
    <sheetView tabSelected="1" zoomScaleNormal="100" zoomScalePageLayoutView="15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55" sqref="F55"/>
    </sheetView>
  </sheetViews>
  <sheetFormatPr defaultColWidth="12.9296875" defaultRowHeight="16.5" customHeight="1" x14ac:dyDescent="0.25"/>
  <cols>
    <col min="1" max="1" width="10.9296875" style="1" customWidth="1"/>
    <col min="2" max="2" width="12.33203125" style="4" customWidth="1"/>
    <col min="3" max="3" width="14.06640625" style="4" bestFit="1" customWidth="1"/>
    <col min="4" max="4" width="14.06640625" style="4" customWidth="1"/>
    <col min="5" max="5" width="5.33203125" style="4" bestFit="1" customWidth="1"/>
    <col min="6" max="12" width="11.06640625" style="12" customWidth="1"/>
    <col min="13" max="13" width="11.59765625" style="12" customWidth="1"/>
    <col min="14" max="18" width="11.06640625" style="12" customWidth="1"/>
    <col min="19" max="19" width="12.9296875" style="1"/>
    <col min="20" max="20" width="12.59765625" style="1" customWidth="1"/>
    <col min="21" max="16384" width="12.9296875" style="1"/>
  </cols>
  <sheetData>
    <row r="1" spans="1:18" ht="16.5" customHeight="1" x14ac:dyDescent="0.25">
      <c r="A1" s="5" t="s">
        <v>59</v>
      </c>
    </row>
    <row r="2" spans="1:18" s="13" customFormat="1" ht="16.5" customHeight="1" thickBot="1" x14ac:dyDescent="0.3">
      <c r="B2" s="3"/>
      <c r="C2" s="3"/>
      <c r="D2" s="3"/>
      <c r="E2" s="3"/>
      <c r="F2" s="14"/>
      <c r="G2" s="15"/>
      <c r="H2" s="16"/>
      <c r="I2" s="15"/>
      <c r="J2" s="15"/>
      <c r="K2" s="17"/>
      <c r="L2" s="15"/>
      <c r="M2" s="15"/>
      <c r="N2" s="15"/>
      <c r="O2" s="15"/>
      <c r="P2" s="17"/>
      <c r="Q2" s="17"/>
      <c r="R2" s="15"/>
    </row>
    <row r="3" spans="1:18" s="6" customFormat="1" ht="13.15" thickBot="1" x14ac:dyDescent="0.3">
      <c r="A3" s="10" t="s">
        <v>8</v>
      </c>
      <c r="B3" s="8" t="s">
        <v>9</v>
      </c>
      <c r="C3" s="8" t="s">
        <v>10</v>
      </c>
      <c r="D3" s="9" t="s">
        <v>43</v>
      </c>
      <c r="E3" s="9" t="s">
        <v>35</v>
      </c>
      <c r="F3" s="83">
        <v>44197</v>
      </c>
      <c r="G3" s="86">
        <f>F3+31</f>
        <v>44228</v>
      </c>
      <c r="H3" s="86">
        <f t="shared" ref="H3:Q3" si="0">G3+31</f>
        <v>44259</v>
      </c>
      <c r="I3" s="86">
        <f t="shared" si="0"/>
        <v>44290</v>
      </c>
      <c r="J3" s="86">
        <f t="shared" si="0"/>
        <v>44321</v>
      </c>
      <c r="K3" s="86">
        <f t="shared" si="0"/>
        <v>44352</v>
      </c>
      <c r="L3" s="86">
        <f t="shared" si="0"/>
        <v>44383</v>
      </c>
      <c r="M3" s="86">
        <f t="shared" si="0"/>
        <v>44414</v>
      </c>
      <c r="N3" s="86">
        <f t="shared" si="0"/>
        <v>44445</v>
      </c>
      <c r="O3" s="86">
        <f t="shared" si="0"/>
        <v>44476</v>
      </c>
      <c r="P3" s="86">
        <f t="shared" si="0"/>
        <v>44507</v>
      </c>
      <c r="Q3" s="87">
        <f t="shared" si="0"/>
        <v>44538</v>
      </c>
    </row>
    <row r="4" spans="1:18" ht="12.75" x14ac:dyDescent="0.25">
      <c r="A4" s="135" t="s">
        <v>18</v>
      </c>
      <c r="B4" s="108" t="s">
        <v>11</v>
      </c>
      <c r="C4" s="108" t="s">
        <v>62</v>
      </c>
      <c r="D4" s="18">
        <f t="shared" ref="D4:D15" si="1">SUM(F4:Q4)</f>
        <v>0</v>
      </c>
      <c r="E4" s="19">
        <v>1</v>
      </c>
      <c r="F4" s="63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8" ht="12.75" x14ac:dyDescent="0.25">
      <c r="A5" s="136"/>
      <c r="B5" s="138" t="s">
        <v>12</v>
      </c>
      <c r="C5" s="84" t="s">
        <v>82</v>
      </c>
      <c r="D5" s="20">
        <f t="shared" si="1"/>
        <v>0</v>
      </c>
      <c r="E5" s="21" t="str">
        <f>IFERROR(D5/$D$4,"")</f>
        <v/>
      </c>
      <c r="F5" s="66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8" ht="12.75" x14ac:dyDescent="0.25">
      <c r="A6" s="136"/>
      <c r="B6" s="138"/>
      <c r="C6" s="84"/>
      <c r="D6" s="20">
        <f>SUM(F6:Q6)</f>
        <v>0</v>
      </c>
      <c r="E6" s="21" t="str">
        <f t="shared" ref="E6:E45" si="2">IFERROR(D6/$D$4,"")</f>
        <v/>
      </c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8" ht="12.75" x14ac:dyDescent="0.25">
      <c r="A7" s="136"/>
      <c r="B7" s="138"/>
      <c r="C7" s="84"/>
      <c r="D7" s="20">
        <f t="shared" si="1"/>
        <v>0</v>
      </c>
      <c r="E7" s="21" t="str">
        <f t="shared" si="2"/>
        <v/>
      </c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8" ht="12.75" x14ac:dyDescent="0.25">
      <c r="A8" s="136"/>
      <c r="B8" s="138"/>
      <c r="C8" s="85"/>
      <c r="D8" s="20">
        <f t="shared" si="1"/>
        <v>0</v>
      </c>
      <c r="E8" s="21" t="str">
        <f t="shared" si="2"/>
        <v/>
      </c>
      <c r="F8" s="69"/>
      <c r="G8" s="70"/>
      <c r="H8" s="70"/>
      <c r="I8" s="70"/>
      <c r="J8" s="70"/>
      <c r="K8" s="70"/>
      <c r="L8" s="70"/>
      <c r="M8" s="70"/>
      <c r="N8" s="71"/>
      <c r="O8" s="71"/>
      <c r="P8" s="71"/>
      <c r="Q8" s="72"/>
    </row>
    <row r="9" spans="1:18" ht="12.75" x14ac:dyDescent="0.25">
      <c r="A9" s="136"/>
      <c r="B9" s="138"/>
      <c r="C9" s="110" t="s">
        <v>2</v>
      </c>
      <c r="D9" s="26">
        <f t="shared" si="1"/>
        <v>0</v>
      </c>
      <c r="E9" s="21" t="str">
        <f t="shared" si="2"/>
        <v/>
      </c>
      <c r="F9" s="27">
        <f>SUM(F5:F8)</f>
        <v>0</v>
      </c>
      <c r="G9" s="28">
        <f t="shared" ref="G9:Q9" si="3">SUM(G5:G8)</f>
        <v>0</v>
      </c>
      <c r="H9" s="28">
        <f t="shared" si="3"/>
        <v>0</v>
      </c>
      <c r="I9" s="28">
        <f t="shared" si="3"/>
        <v>0</v>
      </c>
      <c r="J9" s="28">
        <f>SUM(J5:J8)</f>
        <v>0</v>
      </c>
      <c r="K9" s="28">
        <f t="shared" ref="K9" si="4">SUM(K5:K8)</f>
        <v>0</v>
      </c>
      <c r="L9" s="28">
        <f t="shared" si="3"/>
        <v>0</v>
      </c>
      <c r="M9" s="29">
        <f t="shared" si="3"/>
        <v>0</v>
      </c>
      <c r="N9" s="29">
        <f t="shared" si="3"/>
        <v>0</v>
      </c>
      <c r="O9" s="29">
        <f t="shared" si="3"/>
        <v>0</v>
      </c>
      <c r="P9" s="29">
        <f t="shared" si="3"/>
        <v>0</v>
      </c>
      <c r="Q9" s="30">
        <f t="shared" si="3"/>
        <v>0</v>
      </c>
    </row>
    <row r="10" spans="1:18" ht="12.75" x14ac:dyDescent="0.25">
      <c r="A10" s="136"/>
      <c r="B10" s="110" t="s">
        <v>13</v>
      </c>
      <c r="C10" s="110" t="s">
        <v>16</v>
      </c>
      <c r="D10" s="26">
        <f t="shared" si="1"/>
        <v>0</v>
      </c>
      <c r="E10" s="21" t="str">
        <f t="shared" si="2"/>
        <v/>
      </c>
      <c r="F10" s="27">
        <f t="shared" ref="F10:Q10" si="5">F4-F9</f>
        <v>0</v>
      </c>
      <c r="G10" s="28">
        <f t="shared" si="5"/>
        <v>0</v>
      </c>
      <c r="H10" s="28">
        <f t="shared" si="5"/>
        <v>0</v>
      </c>
      <c r="I10" s="28">
        <f t="shared" si="5"/>
        <v>0</v>
      </c>
      <c r="J10" s="28">
        <f>J4-J9</f>
        <v>0</v>
      </c>
      <c r="K10" s="28">
        <f t="shared" ref="K10" si="6">K4-K9</f>
        <v>0</v>
      </c>
      <c r="L10" s="28">
        <f t="shared" si="5"/>
        <v>0</v>
      </c>
      <c r="M10" s="29">
        <f t="shared" si="5"/>
        <v>0</v>
      </c>
      <c r="N10" s="29">
        <f t="shared" si="5"/>
        <v>0</v>
      </c>
      <c r="O10" s="29">
        <f t="shared" si="5"/>
        <v>0</v>
      </c>
      <c r="P10" s="29">
        <f t="shared" si="5"/>
        <v>0</v>
      </c>
      <c r="Q10" s="30">
        <f t="shared" si="5"/>
        <v>0</v>
      </c>
    </row>
    <row r="11" spans="1:18" ht="12.75" x14ac:dyDescent="0.25">
      <c r="A11" s="136"/>
      <c r="B11" s="138" t="s">
        <v>14</v>
      </c>
      <c r="C11" s="84" t="s">
        <v>77</v>
      </c>
      <c r="D11" s="20">
        <f t="shared" si="1"/>
        <v>0</v>
      </c>
      <c r="E11" s="21" t="str">
        <f t="shared" si="2"/>
        <v/>
      </c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8" ht="12.75" x14ac:dyDescent="0.25">
      <c r="A12" s="136"/>
      <c r="B12" s="138"/>
      <c r="C12" s="84" t="s">
        <v>78</v>
      </c>
      <c r="D12" s="20">
        <f t="shared" si="1"/>
        <v>0</v>
      </c>
      <c r="E12" s="21" t="str">
        <f t="shared" si="2"/>
        <v/>
      </c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8" ht="12.75" x14ac:dyDescent="0.25">
      <c r="A13" s="136"/>
      <c r="B13" s="138"/>
      <c r="C13" s="84" t="s">
        <v>60</v>
      </c>
      <c r="D13" s="20">
        <f t="shared" si="1"/>
        <v>0</v>
      </c>
      <c r="E13" s="21" t="str">
        <f t="shared" si="2"/>
        <v/>
      </c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8" ht="12.75" x14ac:dyDescent="0.25">
      <c r="A14" s="136"/>
      <c r="B14" s="138"/>
      <c r="C14" s="84" t="s">
        <v>80</v>
      </c>
      <c r="D14" s="20">
        <f t="shared" si="1"/>
        <v>0</v>
      </c>
      <c r="E14" s="21" t="str">
        <f t="shared" si="2"/>
        <v/>
      </c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8" ht="12.75" x14ac:dyDescent="0.25">
      <c r="A15" s="136"/>
      <c r="B15" s="138"/>
      <c r="C15" s="84" t="s">
        <v>81</v>
      </c>
      <c r="D15" s="20">
        <f t="shared" si="1"/>
        <v>0</v>
      </c>
      <c r="E15" s="21" t="str">
        <f t="shared" si="2"/>
        <v/>
      </c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18" ht="12.75" x14ac:dyDescent="0.25">
      <c r="A16" s="136"/>
      <c r="B16" s="138"/>
      <c r="C16" s="110" t="s">
        <v>45</v>
      </c>
      <c r="D16" s="20">
        <f>SUM(D11:D15)</f>
        <v>0</v>
      </c>
      <c r="E16" s="21" t="str">
        <f t="shared" si="2"/>
        <v/>
      </c>
      <c r="F16" s="31">
        <f>SUM(F11:F15)</f>
        <v>0</v>
      </c>
      <c r="G16" s="23">
        <f t="shared" ref="G16:Q16" si="7">SUM(G11:G15)</f>
        <v>0</v>
      </c>
      <c r="H16" s="23">
        <f t="shared" si="7"/>
        <v>0</v>
      </c>
      <c r="I16" s="23">
        <f t="shared" si="7"/>
        <v>0</v>
      </c>
      <c r="J16" s="23">
        <f t="shared" si="7"/>
        <v>0</v>
      </c>
      <c r="K16" s="23">
        <f t="shared" si="7"/>
        <v>0</v>
      </c>
      <c r="L16" s="23">
        <f t="shared" si="7"/>
        <v>0</v>
      </c>
      <c r="M16" s="24">
        <f t="shared" si="7"/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25">
        <f t="shared" si="7"/>
        <v>0</v>
      </c>
    </row>
    <row r="17" spans="1:20" ht="12.75" x14ac:dyDescent="0.25">
      <c r="A17" s="136"/>
      <c r="B17" s="138"/>
      <c r="C17" s="85" t="s">
        <v>19</v>
      </c>
      <c r="D17" s="20">
        <f t="shared" ref="D17:D34" si="8">SUM(F17:Q17)</f>
        <v>0</v>
      </c>
      <c r="E17" s="21" t="str">
        <f t="shared" si="2"/>
        <v/>
      </c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</row>
    <row r="18" spans="1:20" s="12" customFormat="1" ht="12.75" x14ac:dyDescent="0.25">
      <c r="A18" s="136"/>
      <c r="B18" s="138"/>
      <c r="C18" s="84" t="s">
        <v>20</v>
      </c>
      <c r="D18" s="20">
        <f t="shared" si="8"/>
        <v>0</v>
      </c>
      <c r="E18" s="21" t="str">
        <f t="shared" si="2"/>
        <v/>
      </c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S18" s="1"/>
      <c r="T18" s="1"/>
    </row>
    <row r="19" spans="1:20" s="12" customFormat="1" ht="12.75" x14ac:dyDescent="0.25">
      <c r="A19" s="136"/>
      <c r="B19" s="138"/>
      <c r="C19" s="84" t="s">
        <v>21</v>
      </c>
      <c r="D19" s="20">
        <f t="shared" si="8"/>
        <v>0</v>
      </c>
      <c r="E19" s="21" t="str">
        <f t="shared" si="2"/>
        <v/>
      </c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S19" s="1"/>
      <c r="T19" s="1"/>
    </row>
    <row r="20" spans="1:20" s="12" customFormat="1" ht="12.75" x14ac:dyDescent="0.25">
      <c r="A20" s="136"/>
      <c r="B20" s="138"/>
      <c r="C20" s="84" t="s">
        <v>22</v>
      </c>
      <c r="D20" s="20">
        <f t="shared" si="8"/>
        <v>0</v>
      </c>
      <c r="E20" s="21" t="str">
        <f t="shared" si="2"/>
        <v/>
      </c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  <c r="S20" s="1"/>
      <c r="T20" s="1"/>
    </row>
    <row r="21" spans="1:20" s="12" customFormat="1" ht="12.75" x14ac:dyDescent="0.25">
      <c r="A21" s="136"/>
      <c r="B21" s="138"/>
      <c r="C21" s="85" t="s">
        <v>23</v>
      </c>
      <c r="D21" s="20">
        <f t="shared" si="8"/>
        <v>0</v>
      </c>
      <c r="E21" s="21" t="str">
        <f t="shared" si="2"/>
        <v/>
      </c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  <c r="S21" s="1"/>
      <c r="T21" s="1"/>
    </row>
    <row r="22" spans="1:20" s="12" customFormat="1" ht="12.75" x14ac:dyDescent="0.25">
      <c r="A22" s="136"/>
      <c r="B22" s="138"/>
      <c r="C22" s="85" t="s">
        <v>24</v>
      </c>
      <c r="D22" s="20">
        <f t="shared" si="8"/>
        <v>0</v>
      </c>
      <c r="E22" s="21" t="str">
        <f t="shared" si="2"/>
        <v/>
      </c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S22" s="1"/>
      <c r="T22" s="1"/>
    </row>
    <row r="23" spans="1:20" s="12" customFormat="1" ht="12.75" x14ac:dyDescent="0.25">
      <c r="A23" s="136"/>
      <c r="B23" s="138"/>
      <c r="C23" s="84" t="s">
        <v>25</v>
      </c>
      <c r="D23" s="20">
        <f t="shared" si="8"/>
        <v>0</v>
      </c>
      <c r="E23" s="21" t="str">
        <f t="shared" si="2"/>
        <v/>
      </c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  <c r="S23" s="1"/>
      <c r="T23" s="1"/>
    </row>
    <row r="24" spans="1:20" s="12" customFormat="1" ht="12.75" x14ac:dyDescent="0.25">
      <c r="A24" s="136"/>
      <c r="B24" s="138"/>
      <c r="C24" s="84" t="s">
        <v>26</v>
      </c>
      <c r="D24" s="20">
        <f t="shared" si="8"/>
        <v>0</v>
      </c>
      <c r="E24" s="21" t="str">
        <f t="shared" si="2"/>
        <v/>
      </c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S24" s="1"/>
      <c r="T24" s="1"/>
    </row>
    <row r="25" spans="1:20" s="12" customFormat="1" ht="12.75" x14ac:dyDescent="0.25">
      <c r="A25" s="136"/>
      <c r="B25" s="138"/>
      <c r="C25" s="84" t="s">
        <v>42</v>
      </c>
      <c r="D25" s="20">
        <f t="shared" si="8"/>
        <v>0</v>
      </c>
      <c r="E25" s="21" t="str">
        <f t="shared" si="2"/>
        <v/>
      </c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S25" s="1"/>
      <c r="T25" s="1"/>
    </row>
    <row r="26" spans="1:20" s="12" customFormat="1" ht="12.75" x14ac:dyDescent="0.25">
      <c r="A26" s="136"/>
      <c r="B26" s="138"/>
      <c r="C26" s="85" t="s">
        <v>27</v>
      </c>
      <c r="D26" s="20">
        <f t="shared" si="8"/>
        <v>0</v>
      </c>
      <c r="E26" s="21" t="str">
        <f t="shared" si="2"/>
        <v/>
      </c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  <c r="S26" s="1"/>
      <c r="T26" s="1"/>
    </row>
    <row r="27" spans="1:20" s="12" customFormat="1" ht="12.75" x14ac:dyDescent="0.25">
      <c r="A27" s="136"/>
      <c r="B27" s="138"/>
      <c r="C27" s="84" t="s">
        <v>28</v>
      </c>
      <c r="D27" s="20">
        <f t="shared" si="8"/>
        <v>0</v>
      </c>
      <c r="E27" s="21" t="str">
        <f t="shared" si="2"/>
        <v/>
      </c>
      <c r="F27" s="6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S27" s="1"/>
      <c r="T27" s="1"/>
    </row>
    <row r="28" spans="1:20" s="12" customFormat="1" ht="12.75" x14ac:dyDescent="0.25">
      <c r="A28" s="136"/>
      <c r="B28" s="138"/>
      <c r="C28" s="84" t="s">
        <v>29</v>
      </c>
      <c r="D28" s="20">
        <f t="shared" si="8"/>
        <v>0</v>
      </c>
      <c r="E28" s="21" t="str">
        <f t="shared" si="2"/>
        <v/>
      </c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S28" s="1"/>
      <c r="T28" s="1"/>
    </row>
    <row r="29" spans="1:20" s="12" customFormat="1" ht="12.75" x14ac:dyDescent="0.25">
      <c r="A29" s="136"/>
      <c r="B29" s="138"/>
      <c r="C29" s="84" t="s">
        <v>30</v>
      </c>
      <c r="D29" s="20">
        <f t="shared" si="8"/>
        <v>0</v>
      </c>
      <c r="E29" s="21" t="str">
        <f t="shared" si="2"/>
        <v/>
      </c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S29" s="1"/>
      <c r="T29" s="1"/>
    </row>
    <row r="30" spans="1:20" s="12" customFormat="1" ht="12.75" x14ac:dyDescent="0.25">
      <c r="A30" s="136"/>
      <c r="B30" s="138"/>
      <c r="C30" s="84" t="s">
        <v>4</v>
      </c>
      <c r="D30" s="20">
        <f t="shared" si="8"/>
        <v>0</v>
      </c>
      <c r="E30" s="21" t="str">
        <f t="shared" si="2"/>
        <v/>
      </c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  <c r="S30" s="1"/>
      <c r="T30" s="1"/>
    </row>
    <row r="31" spans="1:20" s="12" customFormat="1" ht="12.75" x14ac:dyDescent="0.25">
      <c r="A31" s="136"/>
      <c r="B31" s="138"/>
      <c r="C31" s="84" t="s">
        <v>31</v>
      </c>
      <c r="D31" s="20">
        <f t="shared" si="8"/>
        <v>0</v>
      </c>
      <c r="E31" s="21" t="str">
        <f t="shared" si="2"/>
        <v/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S31" s="1"/>
      <c r="T31" s="1"/>
    </row>
    <row r="32" spans="1:20" s="12" customFormat="1" ht="12.75" x14ac:dyDescent="0.25">
      <c r="A32" s="136"/>
      <c r="B32" s="138"/>
      <c r="C32" s="84" t="s">
        <v>32</v>
      </c>
      <c r="D32" s="20">
        <f t="shared" si="8"/>
        <v>0</v>
      </c>
      <c r="E32" s="21" t="str">
        <f t="shared" si="2"/>
        <v/>
      </c>
      <c r="F32" s="6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S32" s="1"/>
      <c r="T32" s="1"/>
    </row>
    <row r="33" spans="1:20" s="12" customFormat="1" ht="12.75" x14ac:dyDescent="0.25">
      <c r="A33" s="136"/>
      <c r="B33" s="138"/>
      <c r="C33" s="84" t="s">
        <v>33</v>
      </c>
      <c r="D33" s="20">
        <f t="shared" si="8"/>
        <v>0</v>
      </c>
      <c r="E33" s="21" t="str">
        <f t="shared" si="2"/>
        <v/>
      </c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S33" s="1"/>
      <c r="T33" s="1"/>
    </row>
    <row r="34" spans="1:20" s="12" customFormat="1" ht="12.75" x14ac:dyDescent="0.25">
      <c r="A34" s="136"/>
      <c r="B34" s="138"/>
      <c r="C34" s="84" t="s">
        <v>34</v>
      </c>
      <c r="D34" s="20">
        <f t="shared" si="8"/>
        <v>0</v>
      </c>
      <c r="E34" s="21" t="str">
        <f t="shared" si="2"/>
        <v/>
      </c>
      <c r="F34" s="6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S34" s="1"/>
      <c r="T34" s="1"/>
    </row>
    <row r="35" spans="1:20" s="12" customFormat="1" ht="12.75" x14ac:dyDescent="0.25">
      <c r="A35" s="136"/>
      <c r="B35" s="138"/>
      <c r="C35" s="110" t="s">
        <v>46</v>
      </c>
      <c r="D35" s="20">
        <f>SUM(D17:D34)</f>
        <v>0</v>
      </c>
      <c r="E35" s="21" t="str">
        <f>IFERROR(D35/$D$4,"")</f>
        <v/>
      </c>
      <c r="F35" s="31">
        <f>SUM(F17:F34)</f>
        <v>0</v>
      </c>
      <c r="G35" s="23">
        <f t="shared" ref="G35:Q35" si="9">SUM(G17:G34)</f>
        <v>0</v>
      </c>
      <c r="H35" s="23">
        <f t="shared" si="9"/>
        <v>0</v>
      </c>
      <c r="I35" s="23">
        <f t="shared" si="9"/>
        <v>0</v>
      </c>
      <c r="J35" s="23">
        <f>SUM(J17:J34)</f>
        <v>0</v>
      </c>
      <c r="K35" s="23">
        <f t="shared" ref="K35" si="10">SUM(K17:K34)</f>
        <v>0</v>
      </c>
      <c r="L35" s="23">
        <f t="shared" si="9"/>
        <v>0</v>
      </c>
      <c r="M35" s="24">
        <f t="shared" si="9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Q35" s="25">
        <f t="shared" si="9"/>
        <v>0</v>
      </c>
      <c r="S35" s="1"/>
      <c r="T35" s="1"/>
    </row>
    <row r="36" spans="1:20" s="12" customFormat="1" ht="12.75" x14ac:dyDescent="0.25">
      <c r="A36" s="136"/>
      <c r="B36" s="138"/>
      <c r="C36" s="110" t="s">
        <v>3</v>
      </c>
      <c r="D36" s="26">
        <f>D16+D35</f>
        <v>0</v>
      </c>
      <c r="E36" s="21" t="str">
        <f t="shared" si="2"/>
        <v/>
      </c>
      <c r="F36" s="32">
        <f>F16+F35</f>
        <v>0</v>
      </c>
      <c r="G36" s="28">
        <f t="shared" ref="G36:Q36" si="11">G16+G35</f>
        <v>0</v>
      </c>
      <c r="H36" s="28">
        <f t="shared" si="11"/>
        <v>0</v>
      </c>
      <c r="I36" s="28">
        <f t="shared" si="11"/>
        <v>0</v>
      </c>
      <c r="J36" s="28">
        <f>J16+J35</f>
        <v>0</v>
      </c>
      <c r="K36" s="28">
        <f t="shared" ref="K36" si="12">K16+K35</f>
        <v>0</v>
      </c>
      <c r="L36" s="28">
        <f t="shared" si="11"/>
        <v>0</v>
      </c>
      <c r="M36" s="28">
        <f t="shared" si="11"/>
        <v>0</v>
      </c>
      <c r="N36" s="28">
        <f t="shared" si="11"/>
        <v>0</v>
      </c>
      <c r="O36" s="28">
        <f t="shared" si="11"/>
        <v>0</v>
      </c>
      <c r="P36" s="28">
        <f t="shared" si="11"/>
        <v>0</v>
      </c>
      <c r="Q36" s="30">
        <f t="shared" si="11"/>
        <v>0</v>
      </c>
      <c r="S36" s="1"/>
      <c r="T36" s="1"/>
    </row>
    <row r="37" spans="1:20" s="12" customFormat="1" ht="12.75" x14ac:dyDescent="0.25">
      <c r="A37" s="136"/>
      <c r="B37" s="110" t="s">
        <v>39</v>
      </c>
      <c r="C37" s="110" t="s">
        <v>15</v>
      </c>
      <c r="D37" s="26">
        <f t="shared" ref="D37:D55" si="13">SUM(F37:Q37)</f>
        <v>0</v>
      </c>
      <c r="E37" s="21" t="str">
        <f t="shared" si="2"/>
        <v/>
      </c>
      <c r="F37" s="27">
        <f t="shared" ref="F37:Q37" si="14">F10-F36</f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>J10-J36</f>
        <v>0</v>
      </c>
      <c r="K37" s="28">
        <f t="shared" ref="K37" si="15">K10-K36</f>
        <v>0</v>
      </c>
      <c r="L37" s="28">
        <f t="shared" si="14"/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8">
        <f t="shared" si="14"/>
        <v>0</v>
      </c>
      <c r="Q37" s="30">
        <f t="shared" si="14"/>
        <v>0</v>
      </c>
      <c r="S37" s="1"/>
      <c r="T37" s="1"/>
    </row>
    <row r="38" spans="1:20" s="12" customFormat="1" ht="12.75" x14ac:dyDescent="0.25">
      <c r="A38" s="136"/>
      <c r="B38" s="110" t="s">
        <v>66</v>
      </c>
      <c r="C38" s="110"/>
      <c r="D38" s="20">
        <f t="shared" si="13"/>
        <v>0</v>
      </c>
      <c r="E38" s="21" t="str">
        <f t="shared" si="2"/>
        <v/>
      </c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  <c r="S38" s="1"/>
      <c r="T38" s="1"/>
    </row>
    <row r="39" spans="1:20" s="12" customFormat="1" ht="12.75" x14ac:dyDescent="0.25">
      <c r="A39" s="136"/>
      <c r="B39" s="110" t="s">
        <v>67</v>
      </c>
      <c r="C39" s="110"/>
      <c r="D39" s="20">
        <f t="shared" si="13"/>
        <v>0</v>
      </c>
      <c r="E39" s="21" t="str">
        <f t="shared" si="2"/>
        <v/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S39" s="1"/>
      <c r="T39" s="1"/>
    </row>
    <row r="40" spans="1:20" s="12" customFormat="1" ht="12.75" x14ac:dyDescent="0.25">
      <c r="A40" s="136"/>
      <c r="B40" s="110" t="s">
        <v>68</v>
      </c>
      <c r="C40" s="110" t="s">
        <v>17</v>
      </c>
      <c r="D40" s="20">
        <f t="shared" si="13"/>
        <v>0</v>
      </c>
      <c r="E40" s="21" t="str">
        <f t="shared" si="2"/>
        <v/>
      </c>
      <c r="F40" s="22">
        <f>F37+F38-F39</f>
        <v>0</v>
      </c>
      <c r="G40" s="22">
        <f t="shared" ref="G40:Q40" si="16">G37+G38-G39</f>
        <v>0</v>
      </c>
      <c r="H40" s="22">
        <f t="shared" si="16"/>
        <v>0</v>
      </c>
      <c r="I40" s="22">
        <f t="shared" si="16"/>
        <v>0</v>
      </c>
      <c r="J40" s="22">
        <f t="shared" si="16"/>
        <v>0</v>
      </c>
      <c r="K40" s="22">
        <f t="shared" si="16"/>
        <v>0</v>
      </c>
      <c r="L40" s="22">
        <f t="shared" si="16"/>
        <v>0</v>
      </c>
      <c r="M40" s="22">
        <f t="shared" si="16"/>
        <v>0</v>
      </c>
      <c r="N40" s="22">
        <f t="shared" si="16"/>
        <v>0</v>
      </c>
      <c r="O40" s="22">
        <f t="shared" si="16"/>
        <v>0</v>
      </c>
      <c r="P40" s="22">
        <f t="shared" si="16"/>
        <v>0</v>
      </c>
      <c r="Q40" s="33">
        <f t="shared" si="16"/>
        <v>0</v>
      </c>
      <c r="S40" s="1"/>
      <c r="T40" s="1"/>
    </row>
    <row r="41" spans="1:20" s="12" customFormat="1" ht="12.75" x14ac:dyDescent="0.25">
      <c r="A41" s="136"/>
      <c r="B41" s="110" t="s">
        <v>69</v>
      </c>
      <c r="C41" s="110"/>
      <c r="D41" s="20">
        <f t="shared" si="13"/>
        <v>0</v>
      </c>
      <c r="E41" s="21" t="str">
        <f t="shared" si="2"/>
        <v/>
      </c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  <c r="S41" s="1"/>
      <c r="T41" s="1"/>
    </row>
    <row r="42" spans="1:20" s="12" customFormat="1" ht="12.75" x14ac:dyDescent="0.25">
      <c r="A42" s="136"/>
      <c r="B42" s="110" t="s">
        <v>70</v>
      </c>
      <c r="C42" s="110"/>
      <c r="D42" s="20">
        <f t="shared" si="13"/>
        <v>0</v>
      </c>
      <c r="E42" s="21" t="str">
        <f t="shared" si="2"/>
        <v/>
      </c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  <c r="S42" s="1"/>
      <c r="T42" s="1"/>
    </row>
    <row r="43" spans="1:20" s="12" customFormat="1" ht="12.75" x14ac:dyDescent="0.25">
      <c r="A43" s="136"/>
      <c r="B43" s="110" t="s">
        <v>72</v>
      </c>
      <c r="C43" s="110" t="s">
        <v>71</v>
      </c>
      <c r="D43" s="20">
        <f t="shared" si="13"/>
        <v>0</v>
      </c>
      <c r="E43" s="21" t="str">
        <f t="shared" si="2"/>
        <v/>
      </c>
      <c r="F43" s="22">
        <f>F40+F41-F42</f>
        <v>0</v>
      </c>
      <c r="G43" s="23">
        <f t="shared" ref="G43:Q43" si="17">G40+G41-G42</f>
        <v>0</v>
      </c>
      <c r="H43" s="23">
        <f t="shared" si="17"/>
        <v>0</v>
      </c>
      <c r="I43" s="23">
        <f t="shared" si="17"/>
        <v>0</v>
      </c>
      <c r="J43" s="23">
        <f t="shared" si="17"/>
        <v>0</v>
      </c>
      <c r="K43" s="23">
        <f t="shared" si="17"/>
        <v>0</v>
      </c>
      <c r="L43" s="23">
        <f t="shared" si="17"/>
        <v>0</v>
      </c>
      <c r="M43" s="23">
        <f t="shared" si="17"/>
        <v>0</v>
      </c>
      <c r="N43" s="23">
        <f t="shared" si="17"/>
        <v>0</v>
      </c>
      <c r="O43" s="23">
        <f t="shared" si="17"/>
        <v>0</v>
      </c>
      <c r="P43" s="23">
        <f t="shared" si="17"/>
        <v>0</v>
      </c>
      <c r="Q43" s="25">
        <f t="shared" si="17"/>
        <v>0</v>
      </c>
      <c r="S43" s="1"/>
      <c r="T43" s="1"/>
    </row>
    <row r="44" spans="1:20" s="12" customFormat="1" ht="12.75" x14ac:dyDescent="0.25">
      <c r="A44" s="136"/>
      <c r="B44" s="110" t="s">
        <v>73</v>
      </c>
      <c r="C44" s="110"/>
      <c r="D44" s="20">
        <f t="shared" si="13"/>
        <v>0</v>
      </c>
      <c r="E44" s="21" t="str">
        <f t="shared" si="2"/>
        <v/>
      </c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8"/>
      <c r="S44" s="1"/>
      <c r="T44" s="1"/>
    </row>
    <row r="45" spans="1:20" s="12" customFormat="1" ht="13.15" thickBot="1" x14ac:dyDescent="0.3">
      <c r="A45" s="137"/>
      <c r="B45" s="7" t="s">
        <v>74</v>
      </c>
      <c r="C45" s="7" t="s">
        <v>75</v>
      </c>
      <c r="D45" s="34">
        <f t="shared" si="13"/>
        <v>0</v>
      </c>
      <c r="E45" s="102" t="str">
        <f t="shared" si="2"/>
        <v/>
      </c>
      <c r="F45" s="35">
        <f>F43-F44</f>
        <v>0</v>
      </c>
      <c r="G45" s="36">
        <f t="shared" ref="G45:Q45" si="18">G43-G44</f>
        <v>0</v>
      </c>
      <c r="H45" s="36">
        <f t="shared" si="18"/>
        <v>0</v>
      </c>
      <c r="I45" s="36">
        <f t="shared" si="18"/>
        <v>0</v>
      </c>
      <c r="J45" s="36">
        <f t="shared" si="18"/>
        <v>0</v>
      </c>
      <c r="K45" s="36">
        <f t="shared" si="18"/>
        <v>0</v>
      </c>
      <c r="L45" s="36">
        <f t="shared" si="18"/>
        <v>0</v>
      </c>
      <c r="M45" s="36">
        <f t="shared" si="18"/>
        <v>0</v>
      </c>
      <c r="N45" s="36">
        <f t="shared" si="18"/>
        <v>0</v>
      </c>
      <c r="O45" s="36">
        <f t="shared" si="18"/>
        <v>0</v>
      </c>
      <c r="P45" s="36">
        <f t="shared" si="18"/>
        <v>0</v>
      </c>
      <c r="Q45" s="37">
        <f t="shared" si="18"/>
        <v>0</v>
      </c>
      <c r="S45" s="1"/>
      <c r="T45" s="1"/>
    </row>
    <row r="46" spans="1:20" s="12" customFormat="1" ht="13.15" thickBot="1" x14ac:dyDescent="0.3">
      <c r="A46" s="99"/>
      <c r="B46" s="100"/>
      <c r="C46" s="100"/>
      <c r="D46" s="46"/>
      <c r="E46" s="101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S46" s="1"/>
      <c r="T46" s="1"/>
    </row>
    <row r="47" spans="1:20" s="12" customFormat="1" ht="12.75" x14ac:dyDescent="0.25">
      <c r="A47" s="139" t="s">
        <v>36</v>
      </c>
      <c r="B47" s="143" t="s">
        <v>38</v>
      </c>
      <c r="C47" s="108" t="s">
        <v>1</v>
      </c>
      <c r="D47" s="38">
        <f t="shared" si="13"/>
        <v>0</v>
      </c>
      <c r="E47" s="39"/>
      <c r="F47" s="73"/>
      <c r="G47" s="73"/>
      <c r="H47" s="73"/>
      <c r="I47" s="73"/>
      <c r="J47" s="73"/>
      <c r="K47" s="73"/>
      <c r="L47" s="73"/>
      <c r="M47" s="73"/>
      <c r="N47" s="74"/>
      <c r="O47" s="74"/>
      <c r="P47" s="74"/>
      <c r="Q47" s="75"/>
      <c r="S47" s="1"/>
      <c r="T47" s="1"/>
    </row>
    <row r="48" spans="1:20" s="12" customFormat="1" ht="12.75" x14ac:dyDescent="0.25">
      <c r="A48" s="140"/>
      <c r="B48" s="144"/>
      <c r="C48" s="109" t="s">
        <v>84</v>
      </c>
      <c r="D48" s="40">
        <f t="shared" si="13"/>
        <v>0</v>
      </c>
      <c r="E48" s="41"/>
      <c r="F48" s="76"/>
      <c r="G48" s="67"/>
      <c r="H48" s="67"/>
      <c r="I48" s="76"/>
      <c r="J48" s="77"/>
      <c r="K48" s="77"/>
      <c r="L48" s="77"/>
      <c r="M48" s="77"/>
      <c r="N48" s="77"/>
      <c r="O48" s="77"/>
      <c r="P48" s="77"/>
      <c r="Q48" s="78"/>
      <c r="S48" s="1"/>
      <c r="T48" s="1"/>
    </row>
    <row r="49" spans="1:20" s="12" customFormat="1" ht="12.75" x14ac:dyDescent="0.25">
      <c r="A49" s="141"/>
      <c r="B49" s="145"/>
      <c r="C49" s="110" t="s">
        <v>47</v>
      </c>
      <c r="D49" s="20">
        <f t="shared" si="13"/>
        <v>0</v>
      </c>
      <c r="E49" s="42"/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S49" s="1"/>
      <c r="T49" s="1"/>
    </row>
    <row r="50" spans="1:20" s="12" customFormat="1" ht="12.75" x14ac:dyDescent="0.25">
      <c r="A50" s="141"/>
      <c r="B50" s="145"/>
      <c r="C50" s="107" t="s">
        <v>6</v>
      </c>
      <c r="D50" s="26">
        <f t="shared" si="13"/>
        <v>0</v>
      </c>
      <c r="E50" s="43"/>
      <c r="F50" s="27">
        <f>SUM(F47:F49)</f>
        <v>0</v>
      </c>
      <c r="G50" s="28">
        <f t="shared" ref="G50:Q50" si="19">SUM(G47:G49)</f>
        <v>0</v>
      </c>
      <c r="H50" s="28">
        <f t="shared" si="19"/>
        <v>0</v>
      </c>
      <c r="I50" s="28">
        <f t="shared" si="19"/>
        <v>0</v>
      </c>
      <c r="J50" s="28">
        <f t="shared" si="19"/>
        <v>0</v>
      </c>
      <c r="K50" s="28">
        <f t="shared" si="19"/>
        <v>0</v>
      </c>
      <c r="L50" s="28">
        <f t="shared" si="19"/>
        <v>0</v>
      </c>
      <c r="M50" s="28">
        <f t="shared" si="19"/>
        <v>0</v>
      </c>
      <c r="N50" s="28">
        <f t="shared" si="19"/>
        <v>0</v>
      </c>
      <c r="O50" s="28">
        <f t="shared" si="19"/>
        <v>0</v>
      </c>
      <c r="P50" s="28">
        <f t="shared" si="19"/>
        <v>0</v>
      </c>
      <c r="Q50" s="30">
        <f t="shared" si="19"/>
        <v>0</v>
      </c>
      <c r="S50" s="1"/>
      <c r="T50" s="1"/>
    </row>
    <row r="51" spans="1:20" s="12" customFormat="1" ht="12.75" x14ac:dyDescent="0.25">
      <c r="A51" s="141"/>
      <c r="B51" s="145" t="s">
        <v>37</v>
      </c>
      <c r="C51" s="110" t="s">
        <v>76</v>
      </c>
      <c r="D51" s="20">
        <f t="shared" si="13"/>
        <v>0</v>
      </c>
      <c r="E51" s="44"/>
      <c r="F51" s="66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S51" s="1"/>
      <c r="T51" s="1"/>
    </row>
    <row r="52" spans="1:20" ht="12.75" x14ac:dyDescent="0.25">
      <c r="A52" s="141"/>
      <c r="B52" s="145"/>
      <c r="C52" s="110" t="s">
        <v>7</v>
      </c>
      <c r="D52" s="20">
        <f t="shared" si="13"/>
        <v>0</v>
      </c>
      <c r="E52" s="44"/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</row>
    <row r="53" spans="1:20" ht="12.75" x14ac:dyDescent="0.25">
      <c r="A53" s="141"/>
      <c r="B53" s="145"/>
      <c r="C53" s="110" t="s">
        <v>48</v>
      </c>
      <c r="D53" s="20">
        <f t="shared" si="13"/>
        <v>0</v>
      </c>
      <c r="E53" s="42"/>
      <c r="F53" s="66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</row>
    <row r="54" spans="1:20" ht="12.75" x14ac:dyDescent="0.25">
      <c r="A54" s="141"/>
      <c r="B54" s="145"/>
      <c r="C54" s="107" t="s">
        <v>5</v>
      </c>
      <c r="D54" s="26">
        <f t="shared" si="13"/>
        <v>0</v>
      </c>
      <c r="E54" s="43"/>
      <c r="F54" s="27">
        <f t="shared" ref="F54:Q54" si="20">SUM(F51:F53)</f>
        <v>0</v>
      </c>
      <c r="G54" s="28">
        <f t="shared" si="20"/>
        <v>0</v>
      </c>
      <c r="H54" s="28">
        <f t="shared" si="20"/>
        <v>0</v>
      </c>
      <c r="I54" s="28">
        <f t="shared" si="20"/>
        <v>0</v>
      </c>
      <c r="J54" s="28">
        <f t="shared" si="20"/>
        <v>0</v>
      </c>
      <c r="K54" s="28">
        <f t="shared" si="20"/>
        <v>0</v>
      </c>
      <c r="L54" s="28">
        <f t="shared" si="20"/>
        <v>0</v>
      </c>
      <c r="M54" s="28">
        <f t="shared" si="20"/>
        <v>0</v>
      </c>
      <c r="N54" s="28">
        <f t="shared" si="20"/>
        <v>0</v>
      </c>
      <c r="O54" s="28">
        <f t="shared" si="20"/>
        <v>0</v>
      </c>
      <c r="P54" s="28">
        <f t="shared" si="20"/>
        <v>0</v>
      </c>
      <c r="Q54" s="30">
        <f t="shared" si="20"/>
        <v>0</v>
      </c>
    </row>
    <row r="55" spans="1:20" ht="13.15" thickBot="1" x14ac:dyDescent="0.3">
      <c r="A55" s="142"/>
      <c r="B55" s="7" t="s">
        <v>41</v>
      </c>
      <c r="C55" s="7"/>
      <c r="D55" s="34">
        <f t="shared" si="13"/>
        <v>0</v>
      </c>
      <c r="E55" s="45"/>
      <c r="F55" s="35">
        <f t="shared" ref="F55:Q55" si="21">F45+F50-F54</f>
        <v>0</v>
      </c>
      <c r="G55" s="36">
        <f t="shared" si="21"/>
        <v>0</v>
      </c>
      <c r="H55" s="36">
        <f t="shared" si="21"/>
        <v>0</v>
      </c>
      <c r="I55" s="36">
        <f t="shared" si="21"/>
        <v>0</v>
      </c>
      <c r="J55" s="36">
        <f t="shared" si="21"/>
        <v>0</v>
      </c>
      <c r="K55" s="36">
        <f t="shared" si="21"/>
        <v>0</v>
      </c>
      <c r="L55" s="36">
        <f t="shared" si="21"/>
        <v>0</v>
      </c>
      <c r="M55" s="36">
        <f t="shared" si="21"/>
        <v>0</v>
      </c>
      <c r="N55" s="36">
        <f t="shared" si="21"/>
        <v>0</v>
      </c>
      <c r="O55" s="36">
        <f t="shared" si="21"/>
        <v>0</v>
      </c>
      <c r="P55" s="36">
        <f t="shared" si="21"/>
        <v>0</v>
      </c>
      <c r="Q55" s="37">
        <f t="shared" si="21"/>
        <v>0</v>
      </c>
    </row>
    <row r="56" spans="1:20" ht="13.15" thickBot="1" x14ac:dyDescent="0.3">
      <c r="A56" s="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7"/>
    </row>
    <row r="57" spans="1:20" s="52" customFormat="1" ht="13.15" thickBot="1" x14ac:dyDescent="0.3">
      <c r="A57" s="116" t="s">
        <v>54</v>
      </c>
      <c r="B57" s="11" t="s">
        <v>57</v>
      </c>
      <c r="C57" s="126" t="s">
        <v>40</v>
      </c>
      <c r="D57" s="127"/>
      <c r="E57" s="128"/>
      <c r="F57" s="48" t="str">
        <f>IFERROR(F36/$E$10,"")</f>
        <v/>
      </c>
      <c r="G57" s="49" t="str">
        <f t="shared" ref="G57:Q57" si="22">IFERROR(G36/$E$10,"")</f>
        <v/>
      </c>
      <c r="H57" s="49" t="str">
        <f t="shared" si="22"/>
        <v/>
      </c>
      <c r="I57" s="49" t="str">
        <f t="shared" si="22"/>
        <v/>
      </c>
      <c r="J57" s="49" t="str">
        <f t="shared" si="22"/>
        <v/>
      </c>
      <c r="K57" s="49" t="str">
        <f t="shared" si="22"/>
        <v/>
      </c>
      <c r="L57" s="49" t="str">
        <f t="shared" si="22"/>
        <v/>
      </c>
      <c r="M57" s="49" t="str">
        <f t="shared" si="22"/>
        <v/>
      </c>
      <c r="N57" s="49" t="str">
        <f t="shared" si="22"/>
        <v/>
      </c>
      <c r="O57" s="49" t="str">
        <f t="shared" si="22"/>
        <v/>
      </c>
      <c r="P57" s="49" t="str">
        <f t="shared" si="22"/>
        <v/>
      </c>
      <c r="Q57" s="50" t="str">
        <f t="shared" si="22"/>
        <v/>
      </c>
      <c r="R57" s="51"/>
    </row>
    <row r="58" spans="1:20" ht="12.75" x14ac:dyDescent="0.25">
      <c r="A58" s="117"/>
      <c r="B58" s="116" t="s">
        <v>53</v>
      </c>
      <c r="C58" s="119" t="s">
        <v>55</v>
      </c>
      <c r="D58" s="120"/>
      <c r="E58" s="121"/>
      <c r="F58" s="53" t="str">
        <f t="shared" ref="F58:Q58" si="23">IFERROR(F10/F4,"")</f>
        <v/>
      </c>
      <c r="G58" s="54" t="str">
        <f t="shared" si="23"/>
        <v/>
      </c>
      <c r="H58" s="54" t="str">
        <f t="shared" si="23"/>
        <v/>
      </c>
      <c r="I58" s="54" t="str">
        <f t="shared" si="23"/>
        <v/>
      </c>
      <c r="J58" s="54" t="str">
        <f t="shared" si="23"/>
        <v/>
      </c>
      <c r="K58" s="54" t="str">
        <f t="shared" si="23"/>
        <v/>
      </c>
      <c r="L58" s="54" t="str">
        <f t="shared" si="23"/>
        <v/>
      </c>
      <c r="M58" s="54" t="str">
        <f t="shared" si="23"/>
        <v/>
      </c>
      <c r="N58" s="54" t="str">
        <f t="shared" si="23"/>
        <v/>
      </c>
      <c r="O58" s="54" t="str">
        <f t="shared" si="23"/>
        <v/>
      </c>
      <c r="P58" s="54" t="str">
        <f t="shared" si="23"/>
        <v/>
      </c>
      <c r="Q58" s="55" t="str">
        <f t="shared" si="23"/>
        <v/>
      </c>
      <c r="R58" s="56"/>
    </row>
    <row r="59" spans="1:20" ht="12.75" x14ac:dyDescent="0.25">
      <c r="A59" s="117"/>
      <c r="B59" s="117"/>
      <c r="C59" s="129" t="s">
        <v>58</v>
      </c>
      <c r="D59" s="111" t="s">
        <v>44</v>
      </c>
      <c r="E59" s="112"/>
      <c r="F59" s="79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</row>
    <row r="60" spans="1:20" ht="13.15" thickBot="1" x14ac:dyDescent="0.3">
      <c r="A60" s="117"/>
      <c r="B60" s="118"/>
      <c r="C60" s="130"/>
      <c r="D60" s="114" t="s">
        <v>63</v>
      </c>
      <c r="E60" s="115"/>
      <c r="F60" s="57" t="str">
        <f>IFERROR(F45*12/F59,"")</f>
        <v/>
      </c>
      <c r="G60" s="58" t="str">
        <f t="shared" ref="G60:Q60" si="24">IFERROR(G45*12/G59,"")</f>
        <v/>
      </c>
      <c r="H60" s="58" t="str">
        <f t="shared" si="24"/>
        <v/>
      </c>
      <c r="I60" s="58" t="str">
        <f t="shared" si="24"/>
        <v/>
      </c>
      <c r="J60" s="58" t="str">
        <f t="shared" si="24"/>
        <v/>
      </c>
      <c r="K60" s="58" t="str">
        <f t="shared" si="24"/>
        <v/>
      </c>
      <c r="L60" s="58" t="str">
        <f t="shared" si="24"/>
        <v/>
      </c>
      <c r="M60" s="58" t="str">
        <f t="shared" si="24"/>
        <v/>
      </c>
      <c r="N60" s="58" t="str">
        <f t="shared" si="24"/>
        <v/>
      </c>
      <c r="O60" s="58" t="str">
        <f t="shared" si="24"/>
        <v/>
      </c>
      <c r="P60" s="58" t="str">
        <f t="shared" si="24"/>
        <v/>
      </c>
      <c r="Q60" s="59" t="str">
        <f t="shared" si="24"/>
        <v/>
      </c>
    </row>
    <row r="61" spans="1:20" s="52" customFormat="1" ht="12.75" x14ac:dyDescent="0.25">
      <c r="A61" s="117"/>
      <c r="B61" s="116" t="s">
        <v>51</v>
      </c>
      <c r="C61" s="131" t="s">
        <v>65</v>
      </c>
      <c r="D61" s="133" t="s">
        <v>0</v>
      </c>
      <c r="E61" s="134"/>
      <c r="F61" s="80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2"/>
      <c r="R61" s="51"/>
    </row>
    <row r="62" spans="1:20" ht="12.75" x14ac:dyDescent="0.25">
      <c r="A62" s="117"/>
      <c r="B62" s="117"/>
      <c r="C62" s="132"/>
      <c r="D62" s="111" t="s">
        <v>64</v>
      </c>
      <c r="E62" s="112"/>
      <c r="F62" s="60" t="str">
        <f t="shared" ref="F62:Q62" si="25">IFERROR(F10/F61*12,"")</f>
        <v/>
      </c>
      <c r="G62" s="23" t="str">
        <f t="shared" si="25"/>
        <v/>
      </c>
      <c r="H62" s="23" t="str">
        <f t="shared" si="25"/>
        <v/>
      </c>
      <c r="I62" s="23" t="str">
        <f t="shared" si="25"/>
        <v/>
      </c>
      <c r="J62" s="23" t="str">
        <f t="shared" si="25"/>
        <v/>
      </c>
      <c r="K62" s="23" t="str">
        <f t="shared" si="25"/>
        <v/>
      </c>
      <c r="L62" s="23" t="str">
        <f t="shared" si="25"/>
        <v/>
      </c>
      <c r="M62" s="23" t="str">
        <f t="shared" si="25"/>
        <v/>
      </c>
      <c r="N62" s="23" t="str">
        <f t="shared" si="25"/>
        <v/>
      </c>
      <c r="O62" s="23" t="str">
        <f t="shared" si="25"/>
        <v/>
      </c>
      <c r="P62" s="23" t="str">
        <f t="shared" si="25"/>
        <v/>
      </c>
      <c r="Q62" s="25" t="str">
        <f t="shared" si="25"/>
        <v/>
      </c>
      <c r="R62" s="56"/>
    </row>
    <row r="63" spans="1:20" ht="13.15" thickBot="1" x14ac:dyDescent="0.3">
      <c r="A63" s="117"/>
      <c r="B63" s="118"/>
      <c r="C63" s="113" t="s">
        <v>56</v>
      </c>
      <c r="D63" s="114"/>
      <c r="E63" s="115"/>
      <c r="F63" s="57" t="str">
        <f t="shared" ref="F63:Q63" si="26">IFERROR(F16/F10,"")</f>
        <v/>
      </c>
      <c r="G63" s="61" t="str">
        <f t="shared" si="26"/>
        <v/>
      </c>
      <c r="H63" s="61" t="str">
        <f t="shared" si="26"/>
        <v/>
      </c>
      <c r="I63" s="61" t="str">
        <f t="shared" si="26"/>
        <v/>
      </c>
      <c r="J63" s="61" t="str">
        <f t="shared" si="26"/>
        <v/>
      </c>
      <c r="K63" s="61" t="str">
        <f t="shared" si="26"/>
        <v/>
      </c>
      <c r="L63" s="61" t="str">
        <f t="shared" si="26"/>
        <v/>
      </c>
      <c r="M63" s="61" t="str">
        <f t="shared" si="26"/>
        <v/>
      </c>
      <c r="N63" s="61" t="str">
        <f t="shared" si="26"/>
        <v/>
      </c>
      <c r="O63" s="61" t="str">
        <f t="shared" si="26"/>
        <v/>
      </c>
      <c r="P63" s="61" t="str">
        <f t="shared" si="26"/>
        <v/>
      </c>
      <c r="Q63" s="62" t="str">
        <f t="shared" si="26"/>
        <v/>
      </c>
      <c r="R63" s="56"/>
    </row>
    <row r="64" spans="1:20" ht="12.75" x14ac:dyDescent="0.25">
      <c r="A64" s="117"/>
      <c r="B64" s="116" t="s">
        <v>52</v>
      </c>
      <c r="C64" s="119" t="s">
        <v>83</v>
      </c>
      <c r="D64" s="120"/>
      <c r="E64" s="121"/>
      <c r="F64" s="91">
        <f>F36*6</f>
        <v>0</v>
      </c>
      <c r="G64" s="92">
        <f t="shared" ref="G64:Q64" si="27">G36*6</f>
        <v>0</v>
      </c>
      <c r="H64" s="92">
        <f t="shared" si="27"/>
        <v>0</v>
      </c>
      <c r="I64" s="92">
        <f t="shared" si="27"/>
        <v>0</v>
      </c>
      <c r="J64" s="92">
        <f t="shared" si="27"/>
        <v>0</v>
      </c>
      <c r="K64" s="92">
        <f t="shared" si="27"/>
        <v>0</v>
      </c>
      <c r="L64" s="92">
        <f t="shared" si="27"/>
        <v>0</v>
      </c>
      <c r="M64" s="92">
        <f t="shared" si="27"/>
        <v>0</v>
      </c>
      <c r="N64" s="92">
        <f t="shared" si="27"/>
        <v>0</v>
      </c>
      <c r="O64" s="92">
        <f t="shared" si="27"/>
        <v>0</v>
      </c>
      <c r="P64" s="93">
        <f t="shared" si="27"/>
        <v>0</v>
      </c>
      <c r="Q64" s="94">
        <f t="shared" si="27"/>
        <v>0</v>
      </c>
      <c r="R64" s="56"/>
    </row>
    <row r="65" spans="1:17" ht="12.75" x14ac:dyDescent="0.25">
      <c r="A65" s="117"/>
      <c r="B65" s="117"/>
      <c r="C65" s="122" t="s">
        <v>61</v>
      </c>
      <c r="D65" s="124" t="s">
        <v>49</v>
      </c>
      <c r="E65" s="125"/>
      <c r="F65" s="88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90"/>
    </row>
    <row r="66" spans="1:17" s="12" customFormat="1" ht="13.15" thickBot="1" x14ac:dyDescent="0.3">
      <c r="A66" s="118"/>
      <c r="B66" s="118"/>
      <c r="C66" s="123"/>
      <c r="D66" s="114" t="s">
        <v>50</v>
      </c>
      <c r="E66" s="115"/>
      <c r="F66" s="57" t="str">
        <f t="shared" ref="F66:Q66" si="28">IFERROR(F65/F59,"")</f>
        <v/>
      </c>
      <c r="G66" s="61" t="str">
        <f t="shared" si="28"/>
        <v/>
      </c>
      <c r="H66" s="61" t="str">
        <f t="shared" si="28"/>
        <v/>
      </c>
      <c r="I66" s="61" t="str">
        <f t="shared" si="28"/>
        <v/>
      </c>
      <c r="J66" s="61" t="str">
        <f t="shared" si="28"/>
        <v/>
      </c>
      <c r="K66" s="61" t="str">
        <f t="shared" si="28"/>
        <v/>
      </c>
      <c r="L66" s="61" t="str">
        <f t="shared" si="28"/>
        <v/>
      </c>
      <c r="M66" s="61" t="str">
        <f t="shared" si="28"/>
        <v/>
      </c>
      <c r="N66" s="61" t="str">
        <f t="shared" si="28"/>
        <v/>
      </c>
      <c r="O66" s="61" t="str">
        <f t="shared" si="28"/>
        <v/>
      </c>
      <c r="P66" s="61" t="str">
        <f t="shared" si="28"/>
        <v/>
      </c>
      <c r="Q66" s="62" t="str">
        <f t="shared" si="28"/>
        <v/>
      </c>
    </row>
  </sheetData>
  <mergeCells count="23">
    <mergeCell ref="A4:A45"/>
    <mergeCell ref="B5:B9"/>
    <mergeCell ref="B11:B36"/>
    <mergeCell ref="A47:A55"/>
    <mergeCell ref="B47:B50"/>
    <mergeCell ref="B51:B54"/>
    <mergeCell ref="A57:A66"/>
    <mergeCell ref="C57:E57"/>
    <mergeCell ref="B58:B60"/>
    <mergeCell ref="C58:E58"/>
    <mergeCell ref="C59:C60"/>
    <mergeCell ref="D59:E59"/>
    <mergeCell ref="D60:E60"/>
    <mergeCell ref="B61:B63"/>
    <mergeCell ref="C61:C62"/>
    <mergeCell ref="D61:E61"/>
    <mergeCell ref="D62:E62"/>
    <mergeCell ref="C63:E63"/>
    <mergeCell ref="B64:B66"/>
    <mergeCell ref="C64:E64"/>
    <mergeCell ref="C65:C66"/>
    <mergeCell ref="D65:E65"/>
    <mergeCell ref="D66:E66"/>
  </mergeCells>
  <phoneticPr fontId="2"/>
  <conditionalFormatting sqref="G4 I4 M4 O4 Q4">
    <cfRule type="cellIs" dxfId="11" priority="3" stopIfTrue="1" operator="lessThanOrEqual">
      <formula>#REF!*0.8</formula>
    </cfRule>
    <cfRule type="cellIs" dxfId="10" priority="4" stopIfTrue="1" operator="greaterThanOrEqual">
      <formula>#REF!*1.2</formula>
    </cfRule>
  </conditionalFormatting>
  <conditionalFormatting sqref="K4">
    <cfRule type="cellIs" dxfId="9" priority="1" stopIfTrue="1" operator="lessThanOrEqual">
      <formula>#REF!*0.8</formula>
    </cfRule>
    <cfRule type="cellIs" dxfId="8" priority="2" stopIfTrue="1" operator="greaterThanOrEqual">
      <formula>#REF!*1.2</formula>
    </cfRule>
  </conditionalFormatting>
  <pageMargins left="0.79000000000000015" right="0.79000000000000015" top="0.59722222222222221" bottom="0.65277777777777779" header="0.22222222222222221" footer="9.7222222222222224E-2"/>
  <pageSetup paperSize="8" scale="9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4A5A-6E72-4431-B750-D27E9E24031C}">
  <dimension ref="A1:T66"/>
  <sheetViews>
    <sheetView zoomScaleNormal="100" zoomScalePageLayoutView="15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55" sqref="F55"/>
    </sheetView>
  </sheetViews>
  <sheetFormatPr defaultColWidth="12.9296875" defaultRowHeight="16.5" customHeight="1" x14ac:dyDescent="0.25"/>
  <cols>
    <col min="1" max="1" width="10.9296875" style="1" customWidth="1"/>
    <col min="2" max="2" width="12.33203125" style="4" customWidth="1"/>
    <col min="3" max="3" width="14.06640625" style="4" bestFit="1" customWidth="1"/>
    <col min="4" max="4" width="14.06640625" style="4" customWidth="1"/>
    <col min="5" max="5" width="5.33203125" style="4" bestFit="1" customWidth="1"/>
    <col min="6" max="12" width="11.06640625" style="12" customWidth="1"/>
    <col min="13" max="13" width="11.59765625" style="12" customWidth="1"/>
    <col min="14" max="18" width="11.06640625" style="12" customWidth="1"/>
    <col min="19" max="19" width="12.9296875" style="1"/>
    <col min="20" max="20" width="12.59765625" style="1" customWidth="1"/>
    <col min="21" max="16384" width="12.9296875" style="1"/>
  </cols>
  <sheetData>
    <row r="1" spans="1:18" ht="16.5" customHeight="1" x14ac:dyDescent="0.25">
      <c r="A1" s="5" t="s">
        <v>59</v>
      </c>
    </row>
    <row r="2" spans="1:18" s="13" customFormat="1" ht="16.5" customHeight="1" thickBot="1" x14ac:dyDescent="0.3">
      <c r="B2" s="3"/>
      <c r="C2" s="3"/>
      <c r="D2" s="3"/>
      <c r="E2" s="3"/>
      <c r="F2" s="14"/>
      <c r="G2" s="15"/>
      <c r="H2" s="16"/>
      <c r="I2" s="15"/>
      <c r="J2" s="15"/>
      <c r="K2" s="17"/>
      <c r="L2" s="15"/>
      <c r="M2" s="15"/>
      <c r="N2" s="15"/>
      <c r="O2" s="15"/>
      <c r="P2" s="17"/>
      <c r="Q2" s="17"/>
      <c r="R2" s="15"/>
    </row>
    <row r="3" spans="1:18" s="6" customFormat="1" ht="13.15" thickBot="1" x14ac:dyDescent="0.3">
      <c r="A3" s="10" t="s">
        <v>8</v>
      </c>
      <c r="B3" s="8" t="s">
        <v>9</v>
      </c>
      <c r="C3" s="8" t="s">
        <v>10</v>
      </c>
      <c r="D3" s="9" t="s">
        <v>43</v>
      </c>
      <c r="E3" s="9" t="s">
        <v>35</v>
      </c>
      <c r="F3" s="83">
        <v>44197</v>
      </c>
      <c r="G3" s="86">
        <f>F3+31</f>
        <v>44228</v>
      </c>
      <c r="H3" s="86">
        <f t="shared" ref="H3:Q3" si="0">G3+31</f>
        <v>44259</v>
      </c>
      <c r="I3" s="86">
        <f t="shared" si="0"/>
        <v>44290</v>
      </c>
      <c r="J3" s="86">
        <f t="shared" si="0"/>
        <v>44321</v>
      </c>
      <c r="K3" s="86">
        <f t="shared" si="0"/>
        <v>44352</v>
      </c>
      <c r="L3" s="86">
        <f t="shared" si="0"/>
        <v>44383</v>
      </c>
      <c r="M3" s="86">
        <f t="shared" si="0"/>
        <v>44414</v>
      </c>
      <c r="N3" s="86">
        <f t="shared" si="0"/>
        <v>44445</v>
      </c>
      <c r="O3" s="86">
        <f t="shared" si="0"/>
        <v>44476</v>
      </c>
      <c r="P3" s="86">
        <f t="shared" si="0"/>
        <v>44507</v>
      </c>
      <c r="Q3" s="87">
        <f t="shared" si="0"/>
        <v>44538</v>
      </c>
    </row>
    <row r="4" spans="1:18" ht="12.75" x14ac:dyDescent="0.25">
      <c r="A4" s="135" t="s">
        <v>18</v>
      </c>
      <c r="B4" s="96" t="s">
        <v>11</v>
      </c>
      <c r="C4" s="96" t="s">
        <v>62</v>
      </c>
      <c r="D4" s="18">
        <f t="shared" ref="D4:D15" si="1">SUM(F4:Q4)</f>
        <v>0</v>
      </c>
      <c r="E4" s="19">
        <v>1</v>
      </c>
      <c r="F4" s="63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8" ht="12.75" x14ac:dyDescent="0.25">
      <c r="A5" s="136"/>
      <c r="B5" s="138" t="s">
        <v>12</v>
      </c>
      <c r="C5" s="84" t="s">
        <v>82</v>
      </c>
      <c r="D5" s="20">
        <f t="shared" si="1"/>
        <v>0</v>
      </c>
      <c r="E5" s="21" t="str">
        <f>IFERROR(D5/$D$4,"")</f>
        <v/>
      </c>
      <c r="F5" s="66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8" ht="12.75" x14ac:dyDescent="0.25">
      <c r="A6" s="136"/>
      <c r="B6" s="138"/>
      <c r="C6" s="84"/>
      <c r="D6" s="20">
        <f>SUM(F6:Q6)</f>
        <v>0</v>
      </c>
      <c r="E6" s="21" t="str">
        <f t="shared" ref="E6:E45" si="2">IFERROR(D6/$D$4,"")</f>
        <v/>
      </c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8" ht="12.75" x14ac:dyDescent="0.25">
      <c r="A7" s="136"/>
      <c r="B7" s="138"/>
      <c r="C7" s="84"/>
      <c r="D7" s="20">
        <f t="shared" si="1"/>
        <v>0</v>
      </c>
      <c r="E7" s="21" t="str">
        <f t="shared" si="2"/>
        <v/>
      </c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8" ht="12.75" x14ac:dyDescent="0.25">
      <c r="A8" s="136"/>
      <c r="B8" s="138"/>
      <c r="C8" s="85"/>
      <c r="D8" s="20">
        <f t="shared" si="1"/>
        <v>0</v>
      </c>
      <c r="E8" s="21" t="str">
        <f t="shared" si="2"/>
        <v/>
      </c>
      <c r="F8" s="69"/>
      <c r="G8" s="70"/>
      <c r="H8" s="70"/>
      <c r="I8" s="70"/>
      <c r="J8" s="70"/>
      <c r="K8" s="70"/>
      <c r="L8" s="70"/>
      <c r="M8" s="70"/>
      <c r="N8" s="71"/>
      <c r="O8" s="71"/>
      <c r="P8" s="71"/>
      <c r="Q8" s="72"/>
    </row>
    <row r="9" spans="1:18" ht="12.75" x14ac:dyDescent="0.25">
      <c r="A9" s="136"/>
      <c r="B9" s="138"/>
      <c r="C9" s="98" t="s">
        <v>2</v>
      </c>
      <c r="D9" s="26">
        <f t="shared" si="1"/>
        <v>0</v>
      </c>
      <c r="E9" s="21" t="str">
        <f t="shared" si="2"/>
        <v/>
      </c>
      <c r="F9" s="27">
        <f>SUM(F5:F8)</f>
        <v>0</v>
      </c>
      <c r="G9" s="28">
        <f t="shared" ref="G9:Q9" si="3">SUM(G5:G8)</f>
        <v>0</v>
      </c>
      <c r="H9" s="28">
        <f t="shared" si="3"/>
        <v>0</v>
      </c>
      <c r="I9" s="28">
        <f t="shared" si="3"/>
        <v>0</v>
      </c>
      <c r="J9" s="28">
        <f>SUM(J5:J8)</f>
        <v>0</v>
      </c>
      <c r="K9" s="28">
        <f t="shared" ref="K9" si="4">SUM(K5:K8)</f>
        <v>0</v>
      </c>
      <c r="L9" s="28">
        <f t="shared" si="3"/>
        <v>0</v>
      </c>
      <c r="M9" s="29">
        <f t="shared" si="3"/>
        <v>0</v>
      </c>
      <c r="N9" s="29">
        <f t="shared" si="3"/>
        <v>0</v>
      </c>
      <c r="O9" s="29">
        <f t="shared" si="3"/>
        <v>0</v>
      </c>
      <c r="P9" s="29">
        <f t="shared" si="3"/>
        <v>0</v>
      </c>
      <c r="Q9" s="30">
        <f t="shared" si="3"/>
        <v>0</v>
      </c>
    </row>
    <row r="10" spans="1:18" ht="12.75" x14ac:dyDescent="0.25">
      <c r="A10" s="136"/>
      <c r="B10" s="98" t="s">
        <v>13</v>
      </c>
      <c r="C10" s="98" t="s">
        <v>16</v>
      </c>
      <c r="D10" s="26">
        <f t="shared" si="1"/>
        <v>0</v>
      </c>
      <c r="E10" s="21" t="str">
        <f t="shared" si="2"/>
        <v/>
      </c>
      <c r="F10" s="27">
        <f t="shared" ref="F10:Q10" si="5">F4-F9</f>
        <v>0</v>
      </c>
      <c r="G10" s="28">
        <f t="shared" si="5"/>
        <v>0</v>
      </c>
      <c r="H10" s="28">
        <f t="shared" si="5"/>
        <v>0</v>
      </c>
      <c r="I10" s="28">
        <f t="shared" si="5"/>
        <v>0</v>
      </c>
      <c r="J10" s="28">
        <f>J4-J9</f>
        <v>0</v>
      </c>
      <c r="K10" s="28">
        <f t="shared" ref="K10" si="6">K4-K9</f>
        <v>0</v>
      </c>
      <c r="L10" s="28">
        <f t="shared" si="5"/>
        <v>0</v>
      </c>
      <c r="M10" s="29">
        <f t="shared" si="5"/>
        <v>0</v>
      </c>
      <c r="N10" s="29">
        <f t="shared" si="5"/>
        <v>0</v>
      </c>
      <c r="O10" s="29">
        <f t="shared" si="5"/>
        <v>0</v>
      </c>
      <c r="P10" s="29">
        <f t="shared" si="5"/>
        <v>0</v>
      </c>
      <c r="Q10" s="30">
        <f t="shared" si="5"/>
        <v>0</v>
      </c>
    </row>
    <row r="11" spans="1:18" ht="12.75" x14ac:dyDescent="0.25">
      <c r="A11" s="136"/>
      <c r="B11" s="138" t="s">
        <v>14</v>
      </c>
      <c r="C11" s="84" t="s">
        <v>77</v>
      </c>
      <c r="D11" s="20">
        <f t="shared" si="1"/>
        <v>0</v>
      </c>
      <c r="E11" s="21" t="str">
        <f t="shared" si="2"/>
        <v/>
      </c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8" ht="12.75" x14ac:dyDescent="0.25">
      <c r="A12" s="136"/>
      <c r="B12" s="138"/>
      <c r="C12" s="84" t="s">
        <v>78</v>
      </c>
      <c r="D12" s="20">
        <f t="shared" si="1"/>
        <v>0</v>
      </c>
      <c r="E12" s="21" t="str">
        <f t="shared" si="2"/>
        <v/>
      </c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8" ht="12.75" x14ac:dyDescent="0.25">
      <c r="A13" s="136"/>
      <c r="B13" s="138"/>
      <c r="C13" s="84" t="s">
        <v>79</v>
      </c>
      <c r="D13" s="20">
        <f t="shared" si="1"/>
        <v>0</v>
      </c>
      <c r="E13" s="21" t="str">
        <f t="shared" si="2"/>
        <v/>
      </c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8" ht="12.75" x14ac:dyDescent="0.25">
      <c r="A14" s="136"/>
      <c r="B14" s="138"/>
      <c r="C14" s="84" t="s">
        <v>80</v>
      </c>
      <c r="D14" s="20">
        <f t="shared" si="1"/>
        <v>0</v>
      </c>
      <c r="E14" s="21" t="str">
        <f t="shared" si="2"/>
        <v/>
      </c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8" ht="12.75" x14ac:dyDescent="0.25">
      <c r="A15" s="136"/>
      <c r="B15" s="138"/>
      <c r="C15" s="84" t="s">
        <v>81</v>
      </c>
      <c r="D15" s="20">
        <f t="shared" si="1"/>
        <v>0</v>
      </c>
      <c r="E15" s="21" t="str">
        <f t="shared" si="2"/>
        <v/>
      </c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18" ht="12.75" x14ac:dyDescent="0.25">
      <c r="A16" s="136"/>
      <c r="B16" s="138"/>
      <c r="C16" s="98" t="s">
        <v>45</v>
      </c>
      <c r="D16" s="20">
        <f>SUM(D11:D15)</f>
        <v>0</v>
      </c>
      <c r="E16" s="21" t="str">
        <f t="shared" si="2"/>
        <v/>
      </c>
      <c r="F16" s="31">
        <f>SUM(F11:F15)</f>
        <v>0</v>
      </c>
      <c r="G16" s="23">
        <f t="shared" ref="G16:Q16" si="7">SUM(G11:G15)</f>
        <v>0</v>
      </c>
      <c r="H16" s="23">
        <f t="shared" si="7"/>
        <v>0</v>
      </c>
      <c r="I16" s="23">
        <f t="shared" si="7"/>
        <v>0</v>
      </c>
      <c r="J16" s="23">
        <f t="shared" si="7"/>
        <v>0</v>
      </c>
      <c r="K16" s="23">
        <f t="shared" si="7"/>
        <v>0</v>
      </c>
      <c r="L16" s="23">
        <f t="shared" si="7"/>
        <v>0</v>
      </c>
      <c r="M16" s="24">
        <f t="shared" si="7"/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25">
        <f t="shared" si="7"/>
        <v>0</v>
      </c>
    </row>
    <row r="17" spans="1:20" ht="12.75" x14ac:dyDescent="0.25">
      <c r="A17" s="136"/>
      <c r="B17" s="138"/>
      <c r="C17" s="85" t="s">
        <v>19</v>
      </c>
      <c r="D17" s="20">
        <f t="shared" ref="D17:D34" si="8">SUM(F17:Q17)</f>
        <v>0</v>
      </c>
      <c r="E17" s="21" t="str">
        <f t="shared" si="2"/>
        <v/>
      </c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</row>
    <row r="18" spans="1:20" s="12" customFormat="1" ht="12.75" x14ac:dyDescent="0.25">
      <c r="A18" s="136"/>
      <c r="B18" s="138"/>
      <c r="C18" s="84" t="s">
        <v>20</v>
      </c>
      <c r="D18" s="20">
        <f t="shared" si="8"/>
        <v>0</v>
      </c>
      <c r="E18" s="21" t="str">
        <f t="shared" si="2"/>
        <v/>
      </c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S18" s="1"/>
      <c r="T18" s="1"/>
    </row>
    <row r="19" spans="1:20" s="12" customFormat="1" ht="12.75" x14ac:dyDescent="0.25">
      <c r="A19" s="136"/>
      <c r="B19" s="138"/>
      <c r="C19" s="84" t="s">
        <v>21</v>
      </c>
      <c r="D19" s="20">
        <f t="shared" si="8"/>
        <v>0</v>
      </c>
      <c r="E19" s="21" t="str">
        <f t="shared" si="2"/>
        <v/>
      </c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S19" s="1"/>
      <c r="T19" s="1"/>
    </row>
    <row r="20" spans="1:20" s="12" customFormat="1" ht="12.75" x14ac:dyDescent="0.25">
      <c r="A20" s="136"/>
      <c r="B20" s="138"/>
      <c r="C20" s="84" t="s">
        <v>22</v>
      </c>
      <c r="D20" s="20">
        <f t="shared" si="8"/>
        <v>0</v>
      </c>
      <c r="E20" s="21" t="str">
        <f t="shared" si="2"/>
        <v/>
      </c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  <c r="S20" s="1"/>
      <c r="T20" s="1"/>
    </row>
    <row r="21" spans="1:20" s="12" customFormat="1" ht="12.75" x14ac:dyDescent="0.25">
      <c r="A21" s="136"/>
      <c r="B21" s="138"/>
      <c r="C21" s="85" t="s">
        <v>23</v>
      </c>
      <c r="D21" s="20">
        <f t="shared" si="8"/>
        <v>0</v>
      </c>
      <c r="E21" s="21" t="str">
        <f t="shared" si="2"/>
        <v/>
      </c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  <c r="S21" s="1"/>
      <c r="T21" s="1"/>
    </row>
    <row r="22" spans="1:20" s="12" customFormat="1" ht="12.75" x14ac:dyDescent="0.25">
      <c r="A22" s="136"/>
      <c r="B22" s="138"/>
      <c r="C22" s="85" t="s">
        <v>24</v>
      </c>
      <c r="D22" s="20">
        <f t="shared" si="8"/>
        <v>0</v>
      </c>
      <c r="E22" s="21" t="str">
        <f t="shared" si="2"/>
        <v/>
      </c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S22" s="1"/>
      <c r="T22" s="1"/>
    </row>
    <row r="23" spans="1:20" s="12" customFormat="1" ht="12.75" x14ac:dyDescent="0.25">
      <c r="A23" s="136"/>
      <c r="B23" s="138"/>
      <c r="C23" s="84" t="s">
        <v>25</v>
      </c>
      <c r="D23" s="20">
        <f t="shared" si="8"/>
        <v>0</v>
      </c>
      <c r="E23" s="21" t="str">
        <f t="shared" si="2"/>
        <v/>
      </c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  <c r="S23" s="1"/>
      <c r="T23" s="1"/>
    </row>
    <row r="24" spans="1:20" s="12" customFormat="1" ht="12.75" x14ac:dyDescent="0.25">
      <c r="A24" s="136"/>
      <c r="B24" s="138"/>
      <c r="C24" s="84" t="s">
        <v>26</v>
      </c>
      <c r="D24" s="20">
        <f t="shared" si="8"/>
        <v>0</v>
      </c>
      <c r="E24" s="21" t="str">
        <f t="shared" si="2"/>
        <v/>
      </c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S24" s="1"/>
      <c r="T24" s="1"/>
    </row>
    <row r="25" spans="1:20" s="12" customFormat="1" ht="12.75" x14ac:dyDescent="0.25">
      <c r="A25" s="136"/>
      <c r="B25" s="138"/>
      <c r="C25" s="84" t="s">
        <v>42</v>
      </c>
      <c r="D25" s="20">
        <f t="shared" si="8"/>
        <v>0</v>
      </c>
      <c r="E25" s="21" t="str">
        <f t="shared" si="2"/>
        <v/>
      </c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S25" s="1"/>
      <c r="T25" s="1"/>
    </row>
    <row r="26" spans="1:20" s="12" customFormat="1" ht="12.75" x14ac:dyDescent="0.25">
      <c r="A26" s="136"/>
      <c r="B26" s="138"/>
      <c r="C26" s="85" t="s">
        <v>27</v>
      </c>
      <c r="D26" s="20">
        <f t="shared" si="8"/>
        <v>0</v>
      </c>
      <c r="E26" s="21" t="str">
        <f t="shared" si="2"/>
        <v/>
      </c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  <c r="S26" s="1"/>
      <c r="T26" s="1"/>
    </row>
    <row r="27" spans="1:20" s="12" customFormat="1" ht="12.75" x14ac:dyDescent="0.25">
      <c r="A27" s="136"/>
      <c r="B27" s="138"/>
      <c r="C27" s="84" t="s">
        <v>28</v>
      </c>
      <c r="D27" s="20">
        <f t="shared" si="8"/>
        <v>0</v>
      </c>
      <c r="E27" s="21" t="str">
        <f t="shared" si="2"/>
        <v/>
      </c>
      <c r="F27" s="6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S27" s="1"/>
      <c r="T27" s="1"/>
    </row>
    <row r="28" spans="1:20" s="12" customFormat="1" ht="12.75" x14ac:dyDescent="0.25">
      <c r="A28" s="136"/>
      <c r="B28" s="138"/>
      <c r="C28" s="84" t="s">
        <v>29</v>
      </c>
      <c r="D28" s="20">
        <f t="shared" si="8"/>
        <v>0</v>
      </c>
      <c r="E28" s="21" t="str">
        <f t="shared" si="2"/>
        <v/>
      </c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S28" s="1"/>
      <c r="T28" s="1"/>
    </row>
    <row r="29" spans="1:20" s="12" customFormat="1" ht="12.75" x14ac:dyDescent="0.25">
      <c r="A29" s="136"/>
      <c r="B29" s="138"/>
      <c r="C29" s="84" t="s">
        <v>30</v>
      </c>
      <c r="D29" s="20">
        <f t="shared" si="8"/>
        <v>0</v>
      </c>
      <c r="E29" s="21" t="str">
        <f t="shared" si="2"/>
        <v/>
      </c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S29" s="1"/>
      <c r="T29" s="1"/>
    </row>
    <row r="30" spans="1:20" s="12" customFormat="1" ht="12.75" x14ac:dyDescent="0.25">
      <c r="A30" s="136"/>
      <c r="B30" s="138"/>
      <c r="C30" s="84" t="s">
        <v>4</v>
      </c>
      <c r="D30" s="20">
        <f t="shared" si="8"/>
        <v>0</v>
      </c>
      <c r="E30" s="21" t="str">
        <f t="shared" si="2"/>
        <v/>
      </c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  <c r="S30" s="1"/>
      <c r="T30" s="1"/>
    </row>
    <row r="31" spans="1:20" s="12" customFormat="1" ht="12.75" x14ac:dyDescent="0.25">
      <c r="A31" s="136"/>
      <c r="B31" s="138"/>
      <c r="C31" s="84" t="s">
        <v>31</v>
      </c>
      <c r="D31" s="20">
        <f t="shared" si="8"/>
        <v>0</v>
      </c>
      <c r="E31" s="21" t="str">
        <f t="shared" si="2"/>
        <v/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S31" s="1"/>
      <c r="T31" s="1"/>
    </row>
    <row r="32" spans="1:20" s="12" customFormat="1" ht="12.75" x14ac:dyDescent="0.25">
      <c r="A32" s="136"/>
      <c r="B32" s="138"/>
      <c r="C32" s="84" t="s">
        <v>32</v>
      </c>
      <c r="D32" s="20">
        <f t="shared" si="8"/>
        <v>0</v>
      </c>
      <c r="E32" s="21" t="str">
        <f t="shared" si="2"/>
        <v/>
      </c>
      <c r="F32" s="6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S32" s="1"/>
      <c r="T32" s="1"/>
    </row>
    <row r="33" spans="1:20" s="12" customFormat="1" ht="12.75" x14ac:dyDescent="0.25">
      <c r="A33" s="136"/>
      <c r="B33" s="138"/>
      <c r="C33" s="84" t="s">
        <v>33</v>
      </c>
      <c r="D33" s="20">
        <f t="shared" si="8"/>
        <v>0</v>
      </c>
      <c r="E33" s="21" t="str">
        <f t="shared" si="2"/>
        <v/>
      </c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S33" s="1"/>
      <c r="T33" s="1"/>
    </row>
    <row r="34" spans="1:20" s="12" customFormat="1" ht="12.75" x14ac:dyDescent="0.25">
      <c r="A34" s="136"/>
      <c r="B34" s="138"/>
      <c r="C34" s="84" t="s">
        <v>34</v>
      </c>
      <c r="D34" s="20">
        <f t="shared" si="8"/>
        <v>0</v>
      </c>
      <c r="E34" s="21" t="str">
        <f t="shared" si="2"/>
        <v/>
      </c>
      <c r="F34" s="6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S34" s="1"/>
      <c r="T34" s="1"/>
    </row>
    <row r="35" spans="1:20" s="12" customFormat="1" ht="12.75" x14ac:dyDescent="0.25">
      <c r="A35" s="136"/>
      <c r="B35" s="138"/>
      <c r="C35" s="98" t="s">
        <v>46</v>
      </c>
      <c r="D35" s="20">
        <f>SUM(D17:D34)</f>
        <v>0</v>
      </c>
      <c r="E35" s="21" t="str">
        <f>IFERROR(D35/$D$4,"")</f>
        <v/>
      </c>
      <c r="F35" s="31">
        <f>SUM(F17:F34)</f>
        <v>0</v>
      </c>
      <c r="G35" s="23">
        <f t="shared" ref="G35:Q35" si="9">SUM(G17:G34)</f>
        <v>0</v>
      </c>
      <c r="H35" s="23">
        <f t="shared" si="9"/>
        <v>0</v>
      </c>
      <c r="I35" s="23">
        <f t="shared" si="9"/>
        <v>0</v>
      </c>
      <c r="J35" s="23">
        <f>SUM(J17:J34)</f>
        <v>0</v>
      </c>
      <c r="K35" s="23">
        <f t="shared" ref="K35" si="10">SUM(K17:K34)</f>
        <v>0</v>
      </c>
      <c r="L35" s="23">
        <f t="shared" si="9"/>
        <v>0</v>
      </c>
      <c r="M35" s="24">
        <f t="shared" si="9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Q35" s="25">
        <f t="shared" si="9"/>
        <v>0</v>
      </c>
      <c r="S35" s="1"/>
      <c r="T35" s="1"/>
    </row>
    <row r="36" spans="1:20" s="12" customFormat="1" ht="12.75" x14ac:dyDescent="0.25">
      <c r="A36" s="136"/>
      <c r="B36" s="138"/>
      <c r="C36" s="98" t="s">
        <v>3</v>
      </c>
      <c r="D36" s="26">
        <f>D16+D35</f>
        <v>0</v>
      </c>
      <c r="E36" s="21" t="str">
        <f t="shared" si="2"/>
        <v/>
      </c>
      <c r="F36" s="32">
        <f>F16+F35</f>
        <v>0</v>
      </c>
      <c r="G36" s="28">
        <f t="shared" ref="G36:Q36" si="11">G16+G35</f>
        <v>0</v>
      </c>
      <c r="H36" s="28">
        <f t="shared" si="11"/>
        <v>0</v>
      </c>
      <c r="I36" s="28">
        <f t="shared" si="11"/>
        <v>0</v>
      </c>
      <c r="J36" s="28">
        <f>J16+J35</f>
        <v>0</v>
      </c>
      <c r="K36" s="28">
        <f t="shared" ref="K36" si="12">K16+K35</f>
        <v>0</v>
      </c>
      <c r="L36" s="28">
        <f t="shared" si="11"/>
        <v>0</v>
      </c>
      <c r="M36" s="28">
        <f t="shared" si="11"/>
        <v>0</v>
      </c>
      <c r="N36" s="28">
        <f t="shared" si="11"/>
        <v>0</v>
      </c>
      <c r="O36" s="28">
        <f t="shared" si="11"/>
        <v>0</v>
      </c>
      <c r="P36" s="28">
        <f t="shared" si="11"/>
        <v>0</v>
      </c>
      <c r="Q36" s="30">
        <f t="shared" si="11"/>
        <v>0</v>
      </c>
      <c r="S36" s="1"/>
      <c r="T36" s="1"/>
    </row>
    <row r="37" spans="1:20" s="12" customFormat="1" ht="12.75" x14ac:dyDescent="0.25">
      <c r="A37" s="136"/>
      <c r="B37" s="98" t="s">
        <v>39</v>
      </c>
      <c r="C37" s="98" t="s">
        <v>15</v>
      </c>
      <c r="D37" s="26">
        <f t="shared" ref="D37:D55" si="13">SUM(F37:Q37)</f>
        <v>0</v>
      </c>
      <c r="E37" s="21" t="str">
        <f t="shared" si="2"/>
        <v/>
      </c>
      <c r="F37" s="27">
        <f t="shared" ref="F37:Q37" si="14">F10-F36</f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>J10-J36</f>
        <v>0</v>
      </c>
      <c r="K37" s="28">
        <f t="shared" ref="K37" si="15">K10-K36</f>
        <v>0</v>
      </c>
      <c r="L37" s="28">
        <f t="shared" si="14"/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8">
        <f t="shared" si="14"/>
        <v>0</v>
      </c>
      <c r="Q37" s="30">
        <f t="shared" si="14"/>
        <v>0</v>
      </c>
      <c r="S37" s="1"/>
      <c r="T37" s="1"/>
    </row>
    <row r="38" spans="1:20" s="12" customFormat="1" ht="12.75" x14ac:dyDescent="0.25">
      <c r="A38" s="136"/>
      <c r="B38" s="98" t="s">
        <v>66</v>
      </c>
      <c r="C38" s="98"/>
      <c r="D38" s="20">
        <f t="shared" si="13"/>
        <v>0</v>
      </c>
      <c r="E38" s="21" t="str">
        <f t="shared" si="2"/>
        <v/>
      </c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  <c r="S38" s="1"/>
      <c r="T38" s="1"/>
    </row>
    <row r="39" spans="1:20" s="12" customFormat="1" ht="12.75" x14ac:dyDescent="0.25">
      <c r="A39" s="136"/>
      <c r="B39" s="98" t="s">
        <v>67</v>
      </c>
      <c r="C39" s="98"/>
      <c r="D39" s="20">
        <f t="shared" si="13"/>
        <v>0</v>
      </c>
      <c r="E39" s="21" t="str">
        <f t="shared" si="2"/>
        <v/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S39" s="1"/>
      <c r="T39" s="1"/>
    </row>
    <row r="40" spans="1:20" s="12" customFormat="1" ht="12.75" x14ac:dyDescent="0.25">
      <c r="A40" s="136"/>
      <c r="B40" s="98" t="s">
        <v>68</v>
      </c>
      <c r="C40" s="98" t="s">
        <v>17</v>
      </c>
      <c r="D40" s="20">
        <f t="shared" si="13"/>
        <v>0</v>
      </c>
      <c r="E40" s="21" t="str">
        <f t="shared" si="2"/>
        <v/>
      </c>
      <c r="F40" s="22">
        <f>F37+F38-F39</f>
        <v>0</v>
      </c>
      <c r="G40" s="22">
        <f t="shared" ref="G40:Q40" si="16">G37+G38-G39</f>
        <v>0</v>
      </c>
      <c r="H40" s="22">
        <f t="shared" si="16"/>
        <v>0</v>
      </c>
      <c r="I40" s="22">
        <f t="shared" si="16"/>
        <v>0</v>
      </c>
      <c r="J40" s="22">
        <f t="shared" si="16"/>
        <v>0</v>
      </c>
      <c r="K40" s="22">
        <f t="shared" si="16"/>
        <v>0</v>
      </c>
      <c r="L40" s="22">
        <f t="shared" si="16"/>
        <v>0</v>
      </c>
      <c r="M40" s="22">
        <f t="shared" si="16"/>
        <v>0</v>
      </c>
      <c r="N40" s="22">
        <f t="shared" si="16"/>
        <v>0</v>
      </c>
      <c r="O40" s="22">
        <f t="shared" si="16"/>
        <v>0</v>
      </c>
      <c r="P40" s="22">
        <f t="shared" si="16"/>
        <v>0</v>
      </c>
      <c r="Q40" s="33">
        <f t="shared" si="16"/>
        <v>0</v>
      </c>
      <c r="S40" s="1"/>
      <c r="T40" s="1"/>
    </row>
    <row r="41" spans="1:20" s="12" customFormat="1" ht="12.75" x14ac:dyDescent="0.25">
      <c r="A41" s="136"/>
      <c r="B41" s="98" t="s">
        <v>69</v>
      </c>
      <c r="C41" s="98"/>
      <c r="D41" s="20">
        <f t="shared" si="13"/>
        <v>0</v>
      </c>
      <c r="E41" s="21" t="str">
        <f t="shared" si="2"/>
        <v/>
      </c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  <c r="S41" s="1"/>
      <c r="T41" s="1"/>
    </row>
    <row r="42" spans="1:20" s="12" customFormat="1" ht="12.75" x14ac:dyDescent="0.25">
      <c r="A42" s="136"/>
      <c r="B42" s="98" t="s">
        <v>70</v>
      </c>
      <c r="C42" s="98"/>
      <c r="D42" s="20">
        <f t="shared" si="13"/>
        <v>0</v>
      </c>
      <c r="E42" s="21" t="str">
        <f t="shared" si="2"/>
        <v/>
      </c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  <c r="S42" s="1"/>
      <c r="T42" s="1"/>
    </row>
    <row r="43" spans="1:20" s="12" customFormat="1" ht="12.75" x14ac:dyDescent="0.25">
      <c r="A43" s="136"/>
      <c r="B43" s="98" t="s">
        <v>72</v>
      </c>
      <c r="C43" s="98" t="s">
        <v>71</v>
      </c>
      <c r="D43" s="20">
        <f t="shared" si="13"/>
        <v>0</v>
      </c>
      <c r="E43" s="21" t="str">
        <f t="shared" si="2"/>
        <v/>
      </c>
      <c r="F43" s="22">
        <f>F40+F41-F42</f>
        <v>0</v>
      </c>
      <c r="G43" s="23">
        <f t="shared" ref="G43:Q43" si="17">G40+G41-G42</f>
        <v>0</v>
      </c>
      <c r="H43" s="23">
        <f t="shared" si="17"/>
        <v>0</v>
      </c>
      <c r="I43" s="23">
        <f t="shared" si="17"/>
        <v>0</v>
      </c>
      <c r="J43" s="23">
        <f t="shared" si="17"/>
        <v>0</v>
      </c>
      <c r="K43" s="23">
        <f t="shared" si="17"/>
        <v>0</v>
      </c>
      <c r="L43" s="23">
        <f t="shared" si="17"/>
        <v>0</v>
      </c>
      <c r="M43" s="23">
        <f t="shared" si="17"/>
        <v>0</v>
      </c>
      <c r="N43" s="23">
        <f t="shared" si="17"/>
        <v>0</v>
      </c>
      <c r="O43" s="23">
        <f t="shared" si="17"/>
        <v>0</v>
      </c>
      <c r="P43" s="23">
        <f t="shared" si="17"/>
        <v>0</v>
      </c>
      <c r="Q43" s="25">
        <f t="shared" si="17"/>
        <v>0</v>
      </c>
      <c r="S43" s="1"/>
      <c r="T43" s="1"/>
    </row>
    <row r="44" spans="1:20" s="12" customFormat="1" ht="12.75" x14ac:dyDescent="0.25">
      <c r="A44" s="136"/>
      <c r="B44" s="98" t="s">
        <v>73</v>
      </c>
      <c r="C44" s="98"/>
      <c r="D44" s="20">
        <f t="shared" si="13"/>
        <v>0</v>
      </c>
      <c r="E44" s="21" t="str">
        <f t="shared" si="2"/>
        <v/>
      </c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8"/>
      <c r="S44" s="1"/>
      <c r="T44" s="1"/>
    </row>
    <row r="45" spans="1:20" s="12" customFormat="1" ht="13.15" thickBot="1" x14ac:dyDescent="0.3">
      <c r="A45" s="137"/>
      <c r="B45" s="7" t="s">
        <v>74</v>
      </c>
      <c r="C45" s="7" t="s">
        <v>75</v>
      </c>
      <c r="D45" s="34">
        <f t="shared" si="13"/>
        <v>0</v>
      </c>
      <c r="E45" s="102" t="str">
        <f t="shared" si="2"/>
        <v/>
      </c>
      <c r="F45" s="35">
        <f>F43-F44</f>
        <v>0</v>
      </c>
      <c r="G45" s="36">
        <f t="shared" ref="G45:Q45" si="18">G43-G44</f>
        <v>0</v>
      </c>
      <c r="H45" s="36">
        <f t="shared" si="18"/>
        <v>0</v>
      </c>
      <c r="I45" s="36">
        <f t="shared" si="18"/>
        <v>0</v>
      </c>
      <c r="J45" s="36">
        <f t="shared" si="18"/>
        <v>0</v>
      </c>
      <c r="K45" s="36">
        <f t="shared" si="18"/>
        <v>0</v>
      </c>
      <c r="L45" s="36">
        <f t="shared" si="18"/>
        <v>0</v>
      </c>
      <c r="M45" s="36">
        <f t="shared" si="18"/>
        <v>0</v>
      </c>
      <c r="N45" s="36">
        <f t="shared" si="18"/>
        <v>0</v>
      </c>
      <c r="O45" s="36">
        <f t="shared" si="18"/>
        <v>0</v>
      </c>
      <c r="P45" s="36">
        <f t="shared" si="18"/>
        <v>0</v>
      </c>
      <c r="Q45" s="37">
        <f t="shared" si="18"/>
        <v>0</v>
      </c>
      <c r="S45" s="1"/>
      <c r="T45" s="1"/>
    </row>
    <row r="46" spans="1:20" s="12" customFormat="1" ht="13.15" thickBot="1" x14ac:dyDescent="0.3">
      <c r="A46" s="99"/>
      <c r="B46" s="100"/>
      <c r="C46" s="100"/>
      <c r="D46" s="46"/>
      <c r="E46" s="101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S46" s="1"/>
      <c r="T46" s="1"/>
    </row>
    <row r="47" spans="1:20" s="12" customFormat="1" ht="12.75" x14ac:dyDescent="0.25">
      <c r="A47" s="139" t="s">
        <v>36</v>
      </c>
      <c r="B47" s="143" t="s">
        <v>38</v>
      </c>
      <c r="C47" s="96" t="s">
        <v>1</v>
      </c>
      <c r="D47" s="38">
        <f t="shared" si="13"/>
        <v>0</v>
      </c>
      <c r="E47" s="39"/>
      <c r="F47" s="73"/>
      <c r="G47" s="73"/>
      <c r="H47" s="73"/>
      <c r="I47" s="73"/>
      <c r="J47" s="73"/>
      <c r="K47" s="73"/>
      <c r="L47" s="73"/>
      <c r="M47" s="73"/>
      <c r="N47" s="74"/>
      <c r="O47" s="74"/>
      <c r="P47" s="74"/>
      <c r="Q47" s="75"/>
      <c r="S47" s="1"/>
      <c r="T47" s="1"/>
    </row>
    <row r="48" spans="1:20" s="12" customFormat="1" ht="12.75" x14ac:dyDescent="0.25">
      <c r="A48" s="140"/>
      <c r="B48" s="144"/>
      <c r="C48" s="97" t="s">
        <v>84</v>
      </c>
      <c r="D48" s="40">
        <f t="shared" si="13"/>
        <v>0</v>
      </c>
      <c r="E48" s="41"/>
      <c r="F48" s="76"/>
      <c r="G48" s="67"/>
      <c r="H48" s="67"/>
      <c r="I48" s="76"/>
      <c r="J48" s="77"/>
      <c r="K48" s="77"/>
      <c r="L48" s="77"/>
      <c r="M48" s="77"/>
      <c r="N48" s="77"/>
      <c r="O48" s="77"/>
      <c r="P48" s="77"/>
      <c r="Q48" s="78"/>
      <c r="S48" s="1"/>
      <c r="T48" s="1"/>
    </row>
    <row r="49" spans="1:20" s="12" customFormat="1" ht="12.75" x14ac:dyDescent="0.25">
      <c r="A49" s="141"/>
      <c r="B49" s="145"/>
      <c r="C49" s="98" t="s">
        <v>47</v>
      </c>
      <c r="D49" s="20">
        <f t="shared" si="13"/>
        <v>0</v>
      </c>
      <c r="E49" s="42"/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S49" s="1"/>
      <c r="T49" s="1"/>
    </row>
    <row r="50" spans="1:20" s="12" customFormat="1" ht="12.75" x14ac:dyDescent="0.25">
      <c r="A50" s="141"/>
      <c r="B50" s="145"/>
      <c r="C50" s="95" t="s">
        <v>6</v>
      </c>
      <c r="D50" s="26">
        <f t="shared" si="13"/>
        <v>0</v>
      </c>
      <c r="E50" s="43"/>
      <c r="F50" s="27">
        <f>SUM(F47:F49)</f>
        <v>0</v>
      </c>
      <c r="G50" s="28">
        <f t="shared" ref="G50:Q50" si="19">SUM(G47:G49)</f>
        <v>0</v>
      </c>
      <c r="H50" s="28">
        <f t="shared" si="19"/>
        <v>0</v>
      </c>
      <c r="I50" s="28">
        <f t="shared" si="19"/>
        <v>0</v>
      </c>
      <c r="J50" s="28">
        <f t="shared" si="19"/>
        <v>0</v>
      </c>
      <c r="K50" s="28">
        <f t="shared" si="19"/>
        <v>0</v>
      </c>
      <c r="L50" s="28">
        <f t="shared" si="19"/>
        <v>0</v>
      </c>
      <c r="M50" s="28">
        <f t="shared" si="19"/>
        <v>0</v>
      </c>
      <c r="N50" s="28">
        <f t="shared" si="19"/>
        <v>0</v>
      </c>
      <c r="O50" s="28">
        <f t="shared" si="19"/>
        <v>0</v>
      </c>
      <c r="P50" s="28">
        <f t="shared" si="19"/>
        <v>0</v>
      </c>
      <c r="Q50" s="30">
        <f t="shared" si="19"/>
        <v>0</v>
      </c>
      <c r="S50" s="1"/>
      <c r="T50" s="1"/>
    </row>
    <row r="51" spans="1:20" s="12" customFormat="1" ht="12.75" x14ac:dyDescent="0.25">
      <c r="A51" s="141"/>
      <c r="B51" s="145" t="s">
        <v>37</v>
      </c>
      <c r="C51" s="98" t="s">
        <v>76</v>
      </c>
      <c r="D51" s="20">
        <f t="shared" si="13"/>
        <v>0</v>
      </c>
      <c r="E51" s="44"/>
      <c r="F51" s="66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S51" s="1"/>
      <c r="T51" s="1"/>
    </row>
    <row r="52" spans="1:20" ht="12.75" x14ac:dyDescent="0.25">
      <c r="A52" s="141"/>
      <c r="B52" s="145"/>
      <c r="C52" s="98" t="s">
        <v>7</v>
      </c>
      <c r="D52" s="20">
        <f t="shared" si="13"/>
        <v>0</v>
      </c>
      <c r="E52" s="44"/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</row>
    <row r="53" spans="1:20" ht="12.75" x14ac:dyDescent="0.25">
      <c r="A53" s="141"/>
      <c r="B53" s="145"/>
      <c r="C53" s="98" t="s">
        <v>48</v>
      </c>
      <c r="D53" s="20">
        <f t="shared" si="13"/>
        <v>0</v>
      </c>
      <c r="E53" s="42"/>
      <c r="F53" s="66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</row>
    <row r="54" spans="1:20" ht="12.75" x14ac:dyDescent="0.25">
      <c r="A54" s="141"/>
      <c r="B54" s="145"/>
      <c r="C54" s="95" t="s">
        <v>5</v>
      </c>
      <c r="D54" s="26">
        <f t="shared" si="13"/>
        <v>0</v>
      </c>
      <c r="E54" s="43"/>
      <c r="F54" s="27">
        <f t="shared" ref="F54:Q54" si="20">SUM(F51:F53)</f>
        <v>0</v>
      </c>
      <c r="G54" s="28">
        <f t="shared" si="20"/>
        <v>0</v>
      </c>
      <c r="H54" s="28">
        <f t="shared" si="20"/>
        <v>0</v>
      </c>
      <c r="I54" s="28">
        <f t="shared" si="20"/>
        <v>0</v>
      </c>
      <c r="J54" s="28">
        <f t="shared" si="20"/>
        <v>0</v>
      </c>
      <c r="K54" s="28">
        <f t="shared" si="20"/>
        <v>0</v>
      </c>
      <c r="L54" s="28">
        <f t="shared" si="20"/>
        <v>0</v>
      </c>
      <c r="M54" s="28">
        <f t="shared" si="20"/>
        <v>0</v>
      </c>
      <c r="N54" s="28">
        <f t="shared" si="20"/>
        <v>0</v>
      </c>
      <c r="O54" s="28">
        <f t="shared" si="20"/>
        <v>0</v>
      </c>
      <c r="P54" s="28">
        <f t="shared" si="20"/>
        <v>0</v>
      </c>
      <c r="Q54" s="30">
        <f t="shared" si="20"/>
        <v>0</v>
      </c>
    </row>
    <row r="55" spans="1:20" ht="13.15" thickBot="1" x14ac:dyDescent="0.3">
      <c r="A55" s="142"/>
      <c r="B55" s="7" t="s">
        <v>41</v>
      </c>
      <c r="C55" s="7"/>
      <c r="D55" s="34">
        <f t="shared" si="13"/>
        <v>0</v>
      </c>
      <c r="E55" s="45"/>
      <c r="F55" s="35">
        <f t="shared" ref="F55:Q55" si="21">F45+F50-F54</f>
        <v>0</v>
      </c>
      <c r="G55" s="36">
        <f t="shared" si="21"/>
        <v>0</v>
      </c>
      <c r="H55" s="36">
        <f t="shared" si="21"/>
        <v>0</v>
      </c>
      <c r="I55" s="36">
        <f t="shared" si="21"/>
        <v>0</v>
      </c>
      <c r="J55" s="36">
        <f t="shared" si="21"/>
        <v>0</v>
      </c>
      <c r="K55" s="36">
        <f t="shared" si="21"/>
        <v>0</v>
      </c>
      <c r="L55" s="36">
        <f t="shared" si="21"/>
        <v>0</v>
      </c>
      <c r="M55" s="36">
        <f t="shared" si="21"/>
        <v>0</v>
      </c>
      <c r="N55" s="36">
        <f t="shared" si="21"/>
        <v>0</v>
      </c>
      <c r="O55" s="36">
        <f t="shared" si="21"/>
        <v>0</v>
      </c>
      <c r="P55" s="36">
        <f t="shared" si="21"/>
        <v>0</v>
      </c>
      <c r="Q55" s="37">
        <f t="shared" si="21"/>
        <v>0</v>
      </c>
    </row>
    <row r="56" spans="1:20" ht="13.15" thickBot="1" x14ac:dyDescent="0.3">
      <c r="A56" s="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7"/>
    </row>
    <row r="57" spans="1:20" s="52" customFormat="1" ht="13.15" thickBot="1" x14ac:dyDescent="0.3">
      <c r="A57" s="116" t="s">
        <v>54</v>
      </c>
      <c r="B57" s="11" t="s">
        <v>57</v>
      </c>
      <c r="C57" s="126" t="s">
        <v>40</v>
      </c>
      <c r="D57" s="127"/>
      <c r="E57" s="128"/>
      <c r="F57" s="48" t="str">
        <f>IFERROR(F36/$E$10,"")</f>
        <v/>
      </c>
      <c r="G57" s="49" t="str">
        <f t="shared" ref="G57:Q57" si="22">IFERROR(G36/$E$10,"")</f>
        <v/>
      </c>
      <c r="H57" s="49" t="str">
        <f t="shared" si="22"/>
        <v/>
      </c>
      <c r="I57" s="49" t="str">
        <f t="shared" si="22"/>
        <v/>
      </c>
      <c r="J57" s="49" t="str">
        <f t="shared" si="22"/>
        <v/>
      </c>
      <c r="K57" s="49" t="str">
        <f t="shared" si="22"/>
        <v/>
      </c>
      <c r="L57" s="49" t="str">
        <f t="shared" si="22"/>
        <v/>
      </c>
      <c r="M57" s="49" t="str">
        <f t="shared" si="22"/>
        <v/>
      </c>
      <c r="N57" s="49" t="str">
        <f t="shared" si="22"/>
        <v/>
      </c>
      <c r="O57" s="49" t="str">
        <f t="shared" si="22"/>
        <v/>
      </c>
      <c r="P57" s="49" t="str">
        <f t="shared" si="22"/>
        <v/>
      </c>
      <c r="Q57" s="50" t="str">
        <f t="shared" si="22"/>
        <v/>
      </c>
      <c r="R57" s="51"/>
    </row>
    <row r="58" spans="1:20" ht="12.75" x14ac:dyDescent="0.25">
      <c r="A58" s="117"/>
      <c r="B58" s="116" t="s">
        <v>53</v>
      </c>
      <c r="C58" s="119" t="s">
        <v>55</v>
      </c>
      <c r="D58" s="120"/>
      <c r="E58" s="121"/>
      <c r="F58" s="53" t="str">
        <f t="shared" ref="F58:Q58" si="23">IFERROR(F10/F4,"")</f>
        <v/>
      </c>
      <c r="G58" s="54" t="str">
        <f t="shared" si="23"/>
        <v/>
      </c>
      <c r="H58" s="54" t="str">
        <f t="shared" si="23"/>
        <v/>
      </c>
      <c r="I58" s="54" t="str">
        <f t="shared" si="23"/>
        <v/>
      </c>
      <c r="J58" s="54" t="str">
        <f t="shared" si="23"/>
        <v/>
      </c>
      <c r="K58" s="54" t="str">
        <f t="shared" si="23"/>
        <v/>
      </c>
      <c r="L58" s="54" t="str">
        <f t="shared" si="23"/>
        <v/>
      </c>
      <c r="M58" s="54" t="str">
        <f t="shared" si="23"/>
        <v/>
      </c>
      <c r="N58" s="54" t="str">
        <f t="shared" si="23"/>
        <v/>
      </c>
      <c r="O58" s="54" t="str">
        <f t="shared" si="23"/>
        <v/>
      </c>
      <c r="P58" s="54" t="str">
        <f t="shared" si="23"/>
        <v/>
      </c>
      <c r="Q58" s="55" t="str">
        <f t="shared" si="23"/>
        <v/>
      </c>
      <c r="R58" s="56"/>
    </row>
    <row r="59" spans="1:20" ht="12.75" x14ac:dyDescent="0.25">
      <c r="A59" s="117"/>
      <c r="B59" s="117"/>
      <c r="C59" s="129" t="s">
        <v>58</v>
      </c>
      <c r="D59" s="111" t="s">
        <v>44</v>
      </c>
      <c r="E59" s="112"/>
      <c r="F59" s="79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</row>
    <row r="60" spans="1:20" ht="13.15" thickBot="1" x14ac:dyDescent="0.3">
      <c r="A60" s="117"/>
      <c r="B60" s="118"/>
      <c r="C60" s="130"/>
      <c r="D60" s="114" t="s">
        <v>63</v>
      </c>
      <c r="E60" s="115"/>
      <c r="F60" s="57" t="str">
        <f>IFERROR(F45*12/F59,"")</f>
        <v/>
      </c>
      <c r="G60" s="58" t="str">
        <f t="shared" ref="G60:Q60" si="24">IFERROR(G45*12/G59,"")</f>
        <v/>
      </c>
      <c r="H60" s="58" t="str">
        <f t="shared" si="24"/>
        <v/>
      </c>
      <c r="I60" s="58" t="str">
        <f t="shared" si="24"/>
        <v/>
      </c>
      <c r="J60" s="58" t="str">
        <f t="shared" si="24"/>
        <v/>
      </c>
      <c r="K60" s="58" t="str">
        <f t="shared" si="24"/>
        <v/>
      </c>
      <c r="L60" s="58" t="str">
        <f t="shared" si="24"/>
        <v/>
      </c>
      <c r="M60" s="58" t="str">
        <f t="shared" si="24"/>
        <v/>
      </c>
      <c r="N60" s="58" t="str">
        <f t="shared" si="24"/>
        <v/>
      </c>
      <c r="O60" s="58" t="str">
        <f t="shared" si="24"/>
        <v/>
      </c>
      <c r="P60" s="58" t="str">
        <f t="shared" si="24"/>
        <v/>
      </c>
      <c r="Q60" s="59" t="str">
        <f t="shared" si="24"/>
        <v/>
      </c>
    </row>
    <row r="61" spans="1:20" s="52" customFormat="1" ht="12.75" x14ac:dyDescent="0.25">
      <c r="A61" s="117"/>
      <c r="B61" s="116" t="s">
        <v>51</v>
      </c>
      <c r="C61" s="131" t="s">
        <v>65</v>
      </c>
      <c r="D61" s="133" t="s">
        <v>0</v>
      </c>
      <c r="E61" s="134"/>
      <c r="F61" s="80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2"/>
      <c r="R61" s="51"/>
    </row>
    <row r="62" spans="1:20" ht="12.75" x14ac:dyDescent="0.25">
      <c r="A62" s="117"/>
      <c r="B62" s="117"/>
      <c r="C62" s="132"/>
      <c r="D62" s="111" t="s">
        <v>64</v>
      </c>
      <c r="E62" s="112"/>
      <c r="F62" s="60" t="str">
        <f t="shared" ref="F62:Q62" si="25">IFERROR(F10/F61*12,"")</f>
        <v/>
      </c>
      <c r="G62" s="23" t="str">
        <f t="shared" si="25"/>
        <v/>
      </c>
      <c r="H62" s="23" t="str">
        <f t="shared" si="25"/>
        <v/>
      </c>
      <c r="I62" s="23" t="str">
        <f t="shared" si="25"/>
        <v/>
      </c>
      <c r="J62" s="23" t="str">
        <f t="shared" si="25"/>
        <v/>
      </c>
      <c r="K62" s="23" t="str">
        <f t="shared" si="25"/>
        <v/>
      </c>
      <c r="L62" s="23" t="str">
        <f t="shared" si="25"/>
        <v/>
      </c>
      <c r="M62" s="23" t="str">
        <f t="shared" si="25"/>
        <v/>
      </c>
      <c r="N62" s="23" t="str">
        <f t="shared" si="25"/>
        <v/>
      </c>
      <c r="O62" s="23" t="str">
        <f t="shared" si="25"/>
        <v/>
      </c>
      <c r="P62" s="23" t="str">
        <f t="shared" si="25"/>
        <v/>
      </c>
      <c r="Q62" s="25" t="str">
        <f t="shared" si="25"/>
        <v/>
      </c>
      <c r="R62" s="56"/>
    </row>
    <row r="63" spans="1:20" ht="13.15" thickBot="1" x14ac:dyDescent="0.3">
      <c r="A63" s="117"/>
      <c r="B63" s="118"/>
      <c r="C63" s="113" t="s">
        <v>56</v>
      </c>
      <c r="D63" s="114"/>
      <c r="E63" s="115"/>
      <c r="F63" s="57" t="str">
        <f t="shared" ref="F63:Q63" si="26">IFERROR(F16/F10,"")</f>
        <v/>
      </c>
      <c r="G63" s="61" t="str">
        <f t="shared" si="26"/>
        <v/>
      </c>
      <c r="H63" s="61" t="str">
        <f t="shared" si="26"/>
        <v/>
      </c>
      <c r="I63" s="61" t="str">
        <f t="shared" si="26"/>
        <v/>
      </c>
      <c r="J63" s="61" t="str">
        <f t="shared" si="26"/>
        <v/>
      </c>
      <c r="K63" s="61" t="str">
        <f t="shared" si="26"/>
        <v/>
      </c>
      <c r="L63" s="61" t="str">
        <f t="shared" si="26"/>
        <v/>
      </c>
      <c r="M63" s="61" t="str">
        <f t="shared" si="26"/>
        <v/>
      </c>
      <c r="N63" s="61" t="str">
        <f t="shared" si="26"/>
        <v/>
      </c>
      <c r="O63" s="61" t="str">
        <f t="shared" si="26"/>
        <v/>
      </c>
      <c r="P63" s="61" t="str">
        <f t="shared" si="26"/>
        <v/>
      </c>
      <c r="Q63" s="62" t="str">
        <f t="shared" si="26"/>
        <v/>
      </c>
      <c r="R63" s="56"/>
    </row>
    <row r="64" spans="1:20" ht="12.75" x14ac:dyDescent="0.25">
      <c r="A64" s="117"/>
      <c r="B64" s="116" t="s">
        <v>52</v>
      </c>
      <c r="C64" s="119" t="s">
        <v>83</v>
      </c>
      <c r="D64" s="120"/>
      <c r="E64" s="121"/>
      <c r="F64" s="91">
        <f>F36*6</f>
        <v>0</v>
      </c>
      <c r="G64" s="92">
        <f t="shared" ref="G64:Q64" si="27">G36*6</f>
        <v>0</v>
      </c>
      <c r="H64" s="92">
        <f t="shared" si="27"/>
        <v>0</v>
      </c>
      <c r="I64" s="92">
        <f t="shared" si="27"/>
        <v>0</v>
      </c>
      <c r="J64" s="92">
        <f t="shared" si="27"/>
        <v>0</v>
      </c>
      <c r="K64" s="92">
        <f t="shared" si="27"/>
        <v>0</v>
      </c>
      <c r="L64" s="92">
        <f t="shared" si="27"/>
        <v>0</v>
      </c>
      <c r="M64" s="92">
        <f t="shared" si="27"/>
        <v>0</v>
      </c>
      <c r="N64" s="92">
        <f t="shared" si="27"/>
        <v>0</v>
      </c>
      <c r="O64" s="92">
        <f t="shared" si="27"/>
        <v>0</v>
      </c>
      <c r="P64" s="93">
        <f t="shared" si="27"/>
        <v>0</v>
      </c>
      <c r="Q64" s="94">
        <f t="shared" si="27"/>
        <v>0</v>
      </c>
      <c r="R64" s="56"/>
    </row>
    <row r="65" spans="1:17" ht="12.75" x14ac:dyDescent="0.25">
      <c r="A65" s="117"/>
      <c r="B65" s="117"/>
      <c r="C65" s="122" t="s">
        <v>61</v>
      </c>
      <c r="D65" s="124" t="s">
        <v>49</v>
      </c>
      <c r="E65" s="125"/>
      <c r="F65" s="88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90"/>
    </row>
    <row r="66" spans="1:17" s="12" customFormat="1" ht="13.15" thickBot="1" x14ac:dyDescent="0.3">
      <c r="A66" s="118"/>
      <c r="B66" s="118"/>
      <c r="C66" s="123"/>
      <c r="D66" s="114" t="s">
        <v>50</v>
      </c>
      <c r="E66" s="115"/>
      <c r="F66" s="57" t="str">
        <f t="shared" ref="F66:Q66" si="28">IFERROR(F65/F59,"")</f>
        <v/>
      </c>
      <c r="G66" s="61" t="str">
        <f t="shared" si="28"/>
        <v/>
      </c>
      <c r="H66" s="61" t="str">
        <f t="shared" si="28"/>
        <v/>
      </c>
      <c r="I66" s="61" t="str">
        <f t="shared" si="28"/>
        <v/>
      </c>
      <c r="J66" s="61" t="str">
        <f t="shared" si="28"/>
        <v/>
      </c>
      <c r="K66" s="61" t="str">
        <f t="shared" si="28"/>
        <v/>
      </c>
      <c r="L66" s="61" t="str">
        <f t="shared" si="28"/>
        <v/>
      </c>
      <c r="M66" s="61" t="str">
        <f t="shared" si="28"/>
        <v/>
      </c>
      <c r="N66" s="61" t="str">
        <f t="shared" si="28"/>
        <v/>
      </c>
      <c r="O66" s="61" t="str">
        <f t="shared" si="28"/>
        <v/>
      </c>
      <c r="P66" s="61" t="str">
        <f t="shared" si="28"/>
        <v/>
      </c>
      <c r="Q66" s="62" t="str">
        <f t="shared" si="28"/>
        <v/>
      </c>
    </row>
  </sheetData>
  <mergeCells count="23">
    <mergeCell ref="D65:E65"/>
    <mergeCell ref="A4:A45"/>
    <mergeCell ref="B5:B9"/>
    <mergeCell ref="B11:B36"/>
    <mergeCell ref="A47:A55"/>
    <mergeCell ref="B47:B50"/>
    <mergeCell ref="B51:B54"/>
    <mergeCell ref="D66:E66"/>
    <mergeCell ref="A57:A66"/>
    <mergeCell ref="C57:E57"/>
    <mergeCell ref="B58:B60"/>
    <mergeCell ref="C58:E58"/>
    <mergeCell ref="C59:C60"/>
    <mergeCell ref="D59:E59"/>
    <mergeCell ref="D60:E60"/>
    <mergeCell ref="B61:B63"/>
    <mergeCell ref="C61:C62"/>
    <mergeCell ref="D61:E61"/>
    <mergeCell ref="B64:B66"/>
    <mergeCell ref="C64:E64"/>
    <mergeCell ref="D62:E62"/>
    <mergeCell ref="C63:E63"/>
    <mergeCell ref="C65:C66"/>
  </mergeCells>
  <phoneticPr fontId="2"/>
  <conditionalFormatting sqref="G4 I4 M4 O4 Q4">
    <cfRule type="cellIs" dxfId="7" priority="3" stopIfTrue="1" operator="lessThanOrEqual">
      <formula>#REF!*0.8</formula>
    </cfRule>
    <cfRule type="cellIs" dxfId="6" priority="4" stopIfTrue="1" operator="greaterThanOrEqual">
      <formula>#REF!*1.2</formula>
    </cfRule>
  </conditionalFormatting>
  <conditionalFormatting sqref="K4">
    <cfRule type="cellIs" dxfId="5" priority="1" stopIfTrue="1" operator="lessThanOrEqual">
      <formula>#REF!*0.8</formula>
    </cfRule>
    <cfRule type="cellIs" dxfId="4" priority="2" stopIfTrue="1" operator="greaterThanOrEqual">
      <formula>#REF!*1.2</formula>
    </cfRule>
  </conditionalFormatting>
  <pageMargins left="0.79000000000000015" right="0.79000000000000015" top="0.59722222222222221" bottom="0.65277777777777779" header="0.22222222222222221" footer="9.7222222222222224E-2"/>
  <pageSetup paperSize="8" scale="9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2C612-5365-45B1-ADDA-4F01325553D0}">
  <dimension ref="A1:T66"/>
  <sheetViews>
    <sheetView zoomScaleNormal="100" zoomScalePageLayoutView="150" workbookViewId="0">
      <pane xSplit="5" ySplit="3" topLeftCell="F25" activePane="bottomRight" state="frozen"/>
      <selection pane="topRight" activeCell="F1" sqref="F1"/>
      <selection pane="bottomLeft" activeCell="A4" sqref="A4"/>
      <selection pane="bottomRight" activeCell="E37" sqref="E37"/>
    </sheetView>
  </sheetViews>
  <sheetFormatPr defaultColWidth="12.9296875" defaultRowHeight="16.5" customHeight="1" x14ac:dyDescent="0.25"/>
  <cols>
    <col min="1" max="1" width="10.9296875" style="1" customWidth="1"/>
    <col min="2" max="2" width="12.33203125" style="4" customWidth="1"/>
    <col min="3" max="3" width="14.06640625" style="4" bestFit="1" customWidth="1"/>
    <col min="4" max="4" width="14.06640625" style="4" customWidth="1"/>
    <col min="5" max="5" width="5.33203125" style="4" bestFit="1" customWidth="1"/>
    <col min="6" max="12" width="11.06640625" style="12" customWidth="1"/>
    <col min="13" max="13" width="11.59765625" style="12" customWidth="1"/>
    <col min="14" max="18" width="11.06640625" style="12" customWidth="1"/>
    <col min="19" max="19" width="12.9296875" style="1"/>
    <col min="20" max="20" width="12.59765625" style="1" customWidth="1"/>
    <col min="21" max="16384" width="12.9296875" style="1"/>
  </cols>
  <sheetData>
    <row r="1" spans="1:18" ht="16.5" customHeight="1" x14ac:dyDescent="0.25">
      <c r="A1" s="5" t="s">
        <v>59</v>
      </c>
    </row>
    <row r="2" spans="1:18" s="13" customFormat="1" ht="16.5" customHeight="1" thickBot="1" x14ac:dyDescent="0.3">
      <c r="B2" s="3"/>
      <c r="C2" s="3"/>
      <c r="D2" s="3"/>
      <c r="E2" s="3"/>
      <c r="F2" s="14"/>
      <c r="G2" s="15"/>
      <c r="H2" s="16"/>
      <c r="I2" s="15"/>
      <c r="J2" s="15"/>
      <c r="K2" s="17"/>
      <c r="L2" s="15"/>
      <c r="M2" s="15"/>
      <c r="N2" s="15"/>
      <c r="O2" s="15"/>
      <c r="P2" s="17"/>
      <c r="Q2" s="17"/>
      <c r="R2" s="15"/>
    </row>
    <row r="3" spans="1:18" s="6" customFormat="1" ht="13.15" thickBot="1" x14ac:dyDescent="0.3">
      <c r="A3" s="10" t="s">
        <v>8</v>
      </c>
      <c r="B3" s="8" t="s">
        <v>9</v>
      </c>
      <c r="C3" s="8" t="s">
        <v>10</v>
      </c>
      <c r="D3" s="9" t="s">
        <v>43</v>
      </c>
      <c r="E3" s="9" t="s">
        <v>35</v>
      </c>
      <c r="F3" s="83">
        <v>44197</v>
      </c>
      <c r="G3" s="86">
        <f>F3+31</f>
        <v>44228</v>
      </c>
      <c r="H3" s="86">
        <f t="shared" ref="H3:Q3" si="0">G3+31</f>
        <v>44259</v>
      </c>
      <c r="I3" s="86">
        <f t="shared" si="0"/>
        <v>44290</v>
      </c>
      <c r="J3" s="86">
        <f t="shared" si="0"/>
        <v>44321</v>
      </c>
      <c r="K3" s="86">
        <f t="shared" si="0"/>
        <v>44352</v>
      </c>
      <c r="L3" s="86">
        <f t="shared" si="0"/>
        <v>44383</v>
      </c>
      <c r="M3" s="86">
        <f t="shared" si="0"/>
        <v>44414</v>
      </c>
      <c r="N3" s="86">
        <f t="shared" si="0"/>
        <v>44445</v>
      </c>
      <c r="O3" s="86">
        <f t="shared" si="0"/>
        <v>44476</v>
      </c>
      <c r="P3" s="86">
        <f t="shared" si="0"/>
        <v>44507</v>
      </c>
      <c r="Q3" s="87">
        <f t="shared" si="0"/>
        <v>44538</v>
      </c>
    </row>
    <row r="4" spans="1:18" ht="12.75" x14ac:dyDescent="0.25">
      <c r="A4" s="135" t="s">
        <v>18</v>
      </c>
      <c r="B4" s="104" t="s">
        <v>11</v>
      </c>
      <c r="C4" s="104" t="s">
        <v>62</v>
      </c>
      <c r="D4" s="18">
        <f t="shared" ref="D4:D15" si="1">SUM(F4:Q4)</f>
        <v>10000000</v>
      </c>
      <c r="E4" s="19">
        <v>1</v>
      </c>
      <c r="F4" s="63">
        <v>10000000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8" ht="12.75" x14ac:dyDescent="0.25">
      <c r="A5" s="136"/>
      <c r="B5" s="138" t="s">
        <v>12</v>
      </c>
      <c r="C5" s="84" t="s">
        <v>87</v>
      </c>
      <c r="D5" s="20">
        <f t="shared" si="1"/>
        <v>2000000</v>
      </c>
      <c r="E5" s="21">
        <f>IFERROR(D5/$D$4,"")</f>
        <v>0.2</v>
      </c>
      <c r="F5" s="66">
        <v>2000000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8" ht="12.75" x14ac:dyDescent="0.25">
      <c r="A6" s="136"/>
      <c r="B6" s="138"/>
      <c r="C6" s="84" t="s">
        <v>85</v>
      </c>
      <c r="D6" s="20">
        <f>SUM(F6:Q6)</f>
        <v>1000000</v>
      </c>
      <c r="E6" s="21">
        <f t="shared" ref="E6:E45" si="2">IFERROR(D6/$D$4,"")</f>
        <v>0.1</v>
      </c>
      <c r="F6" s="66">
        <v>1000000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8" ht="12.75" x14ac:dyDescent="0.25">
      <c r="A7" s="136"/>
      <c r="B7" s="138"/>
      <c r="C7" s="84" t="s">
        <v>86</v>
      </c>
      <c r="D7" s="20">
        <f t="shared" si="1"/>
        <v>1000000</v>
      </c>
      <c r="E7" s="21">
        <f t="shared" si="2"/>
        <v>0.1</v>
      </c>
      <c r="F7" s="66">
        <v>1000000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8" ht="12.75" x14ac:dyDescent="0.25">
      <c r="A8" s="136"/>
      <c r="B8" s="138"/>
      <c r="C8" s="85"/>
      <c r="D8" s="20">
        <f t="shared" si="1"/>
        <v>0</v>
      </c>
      <c r="E8" s="21">
        <f t="shared" si="2"/>
        <v>0</v>
      </c>
      <c r="F8" s="69"/>
      <c r="G8" s="70"/>
      <c r="H8" s="70"/>
      <c r="I8" s="70"/>
      <c r="J8" s="70"/>
      <c r="K8" s="70"/>
      <c r="L8" s="70"/>
      <c r="M8" s="70"/>
      <c r="N8" s="71"/>
      <c r="O8" s="71"/>
      <c r="P8" s="71"/>
      <c r="Q8" s="72"/>
    </row>
    <row r="9" spans="1:18" ht="12.75" x14ac:dyDescent="0.25">
      <c r="A9" s="136"/>
      <c r="B9" s="138"/>
      <c r="C9" s="106" t="s">
        <v>2</v>
      </c>
      <c r="D9" s="26">
        <f t="shared" si="1"/>
        <v>4000000</v>
      </c>
      <c r="E9" s="21">
        <f t="shared" si="2"/>
        <v>0.4</v>
      </c>
      <c r="F9" s="27">
        <f>SUM(F5:F8)</f>
        <v>4000000</v>
      </c>
      <c r="G9" s="28">
        <f t="shared" ref="G9:Q9" si="3">SUM(G5:G8)</f>
        <v>0</v>
      </c>
      <c r="H9" s="28">
        <f t="shared" si="3"/>
        <v>0</v>
      </c>
      <c r="I9" s="28">
        <f t="shared" si="3"/>
        <v>0</v>
      </c>
      <c r="J9" s="28">
        <f>SUM(J5:J8)</f>
        <v>0</v>
      </c>
      <c r="K9" s="28">
        <f t="shared" ref="K9" si="4">SUM(K5:K8)</f>
        <v>0</v>
      </c>
      <c r="L9" s="28">
        <f t="shared" si="3"/>
        <v>0</v>
      </c>
      <c r="M9" s="29">
        <f t="shared" si="3"/>
        <v>0</v>
      </c>
      <c r="N9" s="29">
        <f t="shared" si="3"/>
        <v>0</v>
      </c>
      <c r="O9" s="29">
        <f t="shared" si="3"/>
        <v>0</v>
      </c>
      <c r="P9" s="29">
        <f t="shared" si="3"/>
        <v>0</v>
      </c>
      <c r="Q9" s="30">
        <f t="shared" si="3"/>
        <v>0</v>
      </c>
    </row>
    <row r="10" spans="1:18" ht="12.75" x14ac:dyDescent="0.25">
      <c r="A10" s="136"/>
      <c r="B10" s="106" t="s">
        <v>13</v>
      </c>
      <c r="C10" s="106" t="s">
        <v>16</v>
      </c>
      <c r="D10" s="26">
        <f t="shared" si="1"/>
        <v>6000000</v>
      </c>
      <c r="E10" s="21">
        <f t="shared" si="2"/>
        <v>0.6</v>
      </c>
      <c r="F10" s="27">
        <f t="shared" ref="F10:Q10" si="5">F4-F9</f>
        <v>6000000</v>
      </c>
      <c r="G10" s="28">
        <f t="shared" si="5"/>
        <v>0</v>
      </c>
      <c r="H10" s="28">
        <f t="shared" si="5"/>
        <v>0</v>
      </c>
      <c r="I10" s="28">
        <f t="shared" si="5"/>
        <v>0</v>
      </c>
      <c r="J10" s="28">
        <f>J4-J9</f>
        <v>0</v>
      </c>
      <c r="K10" s="28">
        <f t="shared" ref="K10" si="6">K4-K9</f>
        <v>0</v>
      </c>
      <c r="L10" s="28">
        <f t="shared" si="5"/>
        <v>0</v>
      </c>
      <c r="M10" s="29">
        <f t="shared" si="5"/>
        <v>0</v>
      </c>
      <c r="N10" s="29">
        <f t="shared" si="5"/>
        <v>0</v>
      </c>
      <c r="O10" s="29">
        <f t="shared" si="5"/>
        <v>0</v>
      </c>
      <c r="P10" s="29">
        <f t="shared" si="5"/>
        <v>0</v>
      </c>
      <c r="Q10" s="30">
        <f t="shared" si="5"/>
        <v>0</v>
      </c>
    </row>
    <row r="11" spans="1:18" ht="12.75" x14ac:dyDescent="0.25">
      <c r="A11" s="136"/>
      <c r="B11" s="138" t="s">
        <v>14</v>
      </c>
      <c r="C11" s="84" t="s">
        <v>77</v>
      </c>
      <c r="D11" s="20">
        <f t="shared" si="1"/>
        <v>600000</v>
      </c>
      <c r="E11" s="21">
        <f t="shared" si="2"/>
        <v>0.06</v>
      </c>
      <c r="F11" s="66">
        <v>600000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8" ht="12.75" x14ac:dyDescent="0.25">
      <c r="A12" s="136"/>
      <c r="B12" s="138"/>
      <c r="C12" s="84" t="s">
        <v>78</v>
      </c>
      <c r="D12" s="20">
        <f t="shared" si="1"/>
        <v>1000000</v>
      </c>
      <c r="E12" s="21">
        <f t="shared" si="2"/>
        <v>0.1</v>
      </c>
      <c r="F12" s="66">
        <v>1000000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8" ht="12.75" x14ac:dyDescent="0.25">
      <c r="A13" s="136"/>
      <c r="B13" s="138"/>
      <c r="C13" s="84" t="s">
        <v>60</v>
      </c>
      <c r="D13" s="20">
        <f t="shared" si="1"/>
        <v>500000</v>
      </c>
      <c r="E13" s="21">
        <f t="shared" si="2"/>
        <v>0.05</v>
      </c>
      <c r="F13" s="66">
        <v>500000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8" ht="12.75" x14ac:dyDescent="0.25">
      <c r="A14" s="136"/>
      <c r="B14" s="138"/>
      <c r="C14" s="84" t="s">
        <v>80</v>
      </c>
      <c r="D14" s="20">
        <f t="shared" si="1"/>
        <v>300000</v>
      </c>
      <c r="E14" s="21">
        <f t="shared" si="2"/>
        <v>0.03</v>
      </c>
      <c r="F14" s="66">
        <v>300000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8" ht="12.75" x14ac:dyDescent="0.25">
      <c r="A15" s="136"/>
      <c r="B15" s="138"/>
      <c r="C15" s="84" t="s">
        <v>81</v>
      </c>
      <c r="D15" s="20">
        <f t="shared" si="1"/>
        <v>100000</v>
      </c>
      <c r="E15" s="21">
        <f t="shared" si="2"/>
        <v>0.01</v>
      </c>
      <c r="F15" s="66">
        <v>100000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18" ht="12.75" x14ac:dyDescent="0.25">
      <c r="A16" s="136"/>
      <c r="B16" s="138"/>
      <c r="C16" s="106" t="s">
        <v>45</v>
      </c>
      <c r="D16" s="20">
        <f>SUM(D11:D15)</f>
        <v>2500000</v>
      </c>
      <c r="E16" s="21">
        <f t="shared" si="2"/>
        <v>0.25</v>
      </c>
      <c r="F16" s="31">
        <f>SUM(F11:F15)</f>
        <v>2500000</v>
      </c>
      <c r="G16" s="23">
        <f t="shared" ref="G16:Q16" si="7">SUM(G11:G15)</f>
        <v>0</v>
      </c>
      <c r="H16" s="23">
        <f t="shared" si="7"/>
        <v>0</v>
      </c>
      <c r="I16" s="23">
        <f t="shared" si="7"/>
        <v>0</v>
      </c>
      <c r="J16" s="23">
        <f t="shared" si="7"/>
        <v>0</v>
      </c>
      <c r="K16" s="23">
        <f t="shared" si="7"/>
        <v>0</v>
      </c>
      <c r="L16" s="23">
        <f t="shared" si="7"/>
        <v>0</v>
      </c>
      <c r="M16" s="24">
        <f t="shared" si="7"/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25">
        <f t="shared" si="7"/>
        <v>0</v>
      </c>
    </row>
    <row r="17" spans="1:20" ht="12.75" x14ac:dyDescent="0.25">
      <c r="A17" s="136"/>
      <c r="B17" s="138"/>
      <c r="C17" s="85" t="s">
        <v>19</v>
      </c>
      <c r="D17" s="20">
        <f t="shared" ref="D17:D34" si="8">SUM(F17:Q17)</f>
        <v>100000</v>
      </c>
      <c r="E17" s="21">
        <f t="shared" si="2"/>
        <v>0.01</v>
      </c>
      <c r="F17" s="66">
        <v>100000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</row>
    <row r="18" spans="1:20" s="12" customFormat="1" ht="12.75" x14ac:dyDescent="0.25">
      <c r="A18" s="136"/>
      <c r="B18" s="138"/>
      <c r="C18" s="84" t="s">
        <v>20</v>
      </c>
      <c r="D18" s="20">
        <f t="shared" si="8"/>
        <v>200000</v>
      </c>
      <c r="E18" s="21">
        <f t="shared" si="2"/>
        <v>0.02</v>
      </c>
      <c r="F18" s="66">
        <v>200000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S18" s="1"/>
      <c r="T18" s="1"/>
    </row>
    <row r="19" spans="1:20" s="12" customFormat="1" ht="12.75" x14ac:dyDescent="0.25">
      <c r="A19" s="136"/>
      <c r="B19" s="138"/>
      <c r="C19" s="84" t="s">
        <v>21</v>
      </c>
      <c r="D19" s="20">
        <f t="shared" si="8"/>
        <v>100000</v>
      </c>
      <c r="E19" s="21">
        <f t="shared" si="2"/>
        <v>0.01</v>
      </c>
      <c r="F19" s="66">
        <v>100000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S19" s="1"/>
      <c r="T19" s="1"/>
    </row>
    <row r="20" spans="1:20" s="12" customFormat="1" ht="12.75" x14ac:dyDescent="0.25">
      <c r="A20" s="136"/>
      <c r="B20" s="138"/>
      <c r="C20" s="84" t="s">
        <v>22</v>
      </c>
      <c r="D20" s="20">
        <f t="shared" si="8"/>
        <v>100000</v>
      </c>
      <c r="E20" s="21">
        <f t="shared" si="2"/>
        <v>0.01</v>
      </c>
      <c r="F20" s="66">
        <v>100000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  <c r="S20" s="1"/>
      <c r="T20" s="1"/>
    </row>
    <row r="21" spans="1:20" s="12" customFormat="1" ht="12.75" x14ac:dyDescent="0.25">
      <c r="A21" s="136"/>
      <c r="B21" s="138"/>
      <c r="C21" s="85" t="s">
        <v>23</v>
      </c>
      <c r="D21" s="20">
        <f t="shared" si="8"/>
        <v>100000</v>
      </c>
      <c r="E21" s="21">
        <f t="shared" si="2"/>
        <v>0.01</v>
      </c>
      <c r="F21" s="66">
        <v>100000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  <c r="S21" s="1"/>
      <c r="T21" s="1"/>
    </row>
    <row r="22" spans="1:20" s="12" customFormat="1" ht="12.75" x14ac:dyDescent="0.25">
      <c r="A22" s="136"/>
      <c r="B22" s="138"/>
      <c r="C22" s="85" t="s">
        <v>24</v>
      </c>
      <c r="D22" s="20">
        <f t="shared" si="8"/>
        <v>200000</v>
      </c>
      <c r="E22" s="21">
        <f t="shared" si="2"/>
        <v>0.02</v>
      </c>
      <c r="F22" s="66">
        <v>200000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S22" s="1"/>
      <c r="T22" s="1"/>
    </row>
    <row r="23" spans="1:20" s="12" customFormat="1" ht="12.75" x14ac:dyDescent="0.25">
      <c r="A23" s="136"/>
      <c r="B23" s="138"/>
      <c r="C23" s="84" t="s">
        <v>25</v>
      </c>
      <c r="D23" s="20">
        <f t="shared" si="8"/>
        <v>400000</v>
      </c>
      <c r="E23" s="21">
        <f t="shared" si="2"/>
        <v>0.04</v>
      </c>
      <c r="F23" s="66">
        <v>400000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  <c r="S23" s="1"/>
      <c r="T23" s="1"/>
    </row>
    <row r="24" spans="1:20" s="12" customFormat="1" ht="12.75" x14ac:dyDescent="0.25">
      <c r="A24" s="136"/>
      <c r="B24" s="138"/>
      <c r="C24" s="84" t="s">
        <v>26</v>
      </c>
      <c r="D24" s="20">
        <f t="shared" si="8"/>
        <v>100000</v>
      </c>
      <c r="E24" s="21">
        <f t="shared" si="2"/>
        <v>0.01</v>
      </c>
      <c r="F24" s="66">
        <v>100000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S24" s="1"/>
      <c r="T24" s="1"/>
    </row>
    <row r="25" spans="1:20" s="12" customFormat="1" ht="12.75" x14ac:dyDescent="0.25">
      <c r="A25" s="136"/>
      <c r="B25" s="138"/>
      <c r="C25" s="84" t="s">
        <v>42</v>
      </c>
      <c r="D25" s="20">
        <f t="shared" si="8"/>
        <v>200000</v>
      </c>
      <c r="E25" s="21">
        <f t="shared" si="2"/>
        <v>0.02</v>
      </c>
      <c r="F25" s="66">
        <v>200000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S25" s="1"/>
      <c r="T25" s="1"/>
    </row>
    <row r="26" spans="1:20" s="12" customFormat="1" ht="12.75" x14ac:dyDescent="0.25">
      <c r="A26" s="136"/>
      <c r="B26" s="138"/>
      <c r="C26" s="85" t="s">
        <v>27</v>
      </c>
      <c r="D26" s="20">
        <f t="shared" si="8"/>
        <v>100000</v>
      </c>
      <c r="E26" s="21">
        <f t="shared" si="2"/>
        <v>0.01</v>
      </c>
      <c r="F26" s="66">
        <v>100000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  <c r="S26" s="1"/>
      <c r="T26" s="1"/>
    </row>
    <row r="27" spans="1:20" s="12" customFormat="1" ht="12.75" x14ac:dyDescent="0.25">
      <c r="A27" s="136"/>
      <c r="B27" s="138"/>
      <c r="C27" s="84" t="s">
        <v>28</v>
      </c>
      <c r="D27" s="20">
        <f t="shared" si="8"/>
        <v>200000</v>
      </c>
      <c r="E27" s="21">
        <f t="shared" si="2"/>
        <v>0.02</v>
      </c>
      <c r="F27" s="66">
        <v>200000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S27" s="1"/>
      <c r="T27" s="1"/>
    </row>
    <row r="28" spans="1:20" s="12" customFormat="1" ht="12.75" x14ac:dyDescent="0.25">
      <c r="A28" s="136"/>
      <c r="B28" s="138"/>
      <c r="C28" s="84" t="s">
        <v>29</v>
      </c>
      <c r="D28" s="20">
        <f t="shared" si="8"/>
        <v>100000</v>
      </c>
      <c r="E28" s="21">
        <f t="shared" si="2"/>
        <v>0.01</v>
      </c>
      <c r="F28" s="66">
        <v>100000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S28" s="1"/>
      <c r="T28" s="1"/>
    </row>
    <row r="29" spans="1:20" s="12" customFormat="1" ht="12.75" x14ac:dyDescent="0.25">
      <c r="A29" s="136"/>
      <c r="B29" s="138"/>
      <c r="C29" s="84" t="s">
        <v>30</v>
      </c>
      <c r="D29" s="20">
        <f t="shared" si="8"/>
        <v>100000</v>
      </c>
      <c r="E29" s="21">
        <f t="shared" si="2"/>
        <v>0.01</v>
      </c>
      <c r="F29" s="66">
        <v>100000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S29" s="1"/>
      <c r="T29" s="1"/>
    </row>
    <row r="30" spans="1:20" s="12" customFormat="1" ht="12.75" x14ac:dyDescent="0.25">
      <c r="A30" s="136"/>
      <c r="B30" s="138"/>
      <c r="C30" s="84" t="s">
        <v>4</v>
      </c>
      <c r="D30" s="20">
        <f t="shared" si="8"/>
        <v>100000</v>
      </c>
      <c r="E30" s="21">
        <f t="shared" si="2"/>
        <v>0.01</v>
      </c>
      <c r="F30" s="66">
        <v>100000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  <c r="S30" s="1"/>
      <c r="T30" s="1"/>
    </row>
    <row r="31" spans="1:20" s="12" customFormat="1" ht="12.75" x14ac:dyDescent="0.25">
      <c r="A31" s="136"/>
      <c r="B31" s="138"/>
      <c r="C31" s="84" t="s">
        <v>31</v>
      </c>
      <c r="D31" s="20">
        <f t="shared" si="8"/>
        <v>100000</v>
      </c>
      <c r="E31" s="21">
        <f t="shared" si="2"/>
        <v>0.01</v>
      </c>
      <c r="F31" s="66">
        <v>100000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S31" s="1"/>
      <c r="T31" s="1"/>
    </row>
    <row r="32" spans="1:20" s="12" customFormat="1" ht="12.75" x14ac:dyDescent="0.25">
      <c r="A32" s="136"/>
      <c r="B32" s="138"/>
      <c r="C32" s="84" t="s">
        <v>32</v>
      </c>
      <c r="D32" s="20">
        <f t="shared" si="8"/>
        <v>0</v>
      </c>
      <c r="E32" s="21">
        <f t="shared" si="2"/>
        <v>0</v>
      </c>
      <c r="F32" s="66">
        <v>0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S32" s="1"/>
      <c r="T32" s="1"/>
    </row>
    <row r="33" spans="1:20" s="12" customFormat="1" ht="12.75" x14ac:dyDescent="0.25">
      <c r="A33" s="136"/>
      <c r="B33" s="138"/>
      <c r="C33" s="84" t="s">
        <v>33</v>
      </c>
      <c r="D33" s="20">
        <f t="shared" si="8"/>
        <v>600000</v>
      </c>
      <c r="E33" s="21">
        <f t="shared" si="2"/>
        <v>0.06</v>
      </c>
      <c r="F33" s="66">
        <v>600000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S33" s="1"/>
      <c r="T33" s="1"/>
    </row>
    <row r="34" spans="1:20" s="12" customFormat="1" ht="12.75" x14ac:dyDescent="0.25">
      <c r="A34" s="136"/>
      <c r="B34" s="138"/>
      <c r="C34" s="84" t="s">
        <v>34</v>
      </c>
      <c r="D34" s="20">
        <f t="shared" si="8"/>
        <v>100000</v>
      </c>
      <c r="E34" s="21">
        <f t="shared" si="2"/>
        <v>0.01</v>
      </c>
      <c r="F34" s="66">
        <v>100000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S34" s="1"/>
      <c r="T34" s="1"/>
    </row>
    <row r="35" spans="1:20" s="12" customFormat="1" ht="12.75" x14ac:dyDescent="0.25">
      <c r="A35" s="136"/>
      <c r="B35" s="138"/>
      <c r="C35" s="106" t="s">
        <v>46</v>
      </c>
      <c r="D35" s="20">
        <f>SUM(D17:D34)</f>
        <v>2900000</v>
      </c>
      <c r="E35" s="21">
        <f>IFERROR(D35/$D$4,"")</f>
        <v>0.28999999999999998</v>
      </c>
      <c r="F35" s="31">
        <f>SUM(F17:F34)</f>
        <v>2900000</v>
      </c>
      <c r="G35" s="23">
        <f t="shared" ref="G35:Q35" si="9">SUM(G17:G34)</f>
        <v>0</v>
      </c>
      <c r="H35" s="23">
        <f t="shared" si="9"/>
        <v>0</v>
      </c>
      <c r="I35" s="23">
        <f t="shared" si="9"/>
        <v>0</v>
      </c>
      <c r="J35" s="23">
        <f>SUM(J17:J34)</f>
        <v>0</v>
      </c>
      <c r="K35" s="23">
        <f t="shared" ref="K35" si="10">SUM(K17:K34)</f>
        <v>0</v>
      </c>
      <c r="L35" s="23">
        <f t="shared" si="9"/>
        <v>0</v>
      </c>
      <c r="M35" s="24">
        <f t="shared" si="9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Q35" s="25">
        <f t="shared" si="9"/>
        <v>0</v>
      </c>
      <c r="S35" s="1"/>
      <c r="T35" s="1"/>
    </row>
    <row r="36" spans="1:20" s="12" customFormat="1" ht="12.75" x14ac:dyDescent="0.25">
      <c r="A36" s="136"/>
      <c r="B36" s="138"/>
      <c r="C36" s="106" t="s">
        <v>3</v>
      </c>
      <c r="D36" s="26">
        <f>D16+D35</f>
        <v>5400000</v>
      </c>
      <c r="E36" s="21">
        <f>IFERROR(D36/$D$4,"")</f>
        <v>0.54</v>
      </c>
      <c r="F36" s="32">
        <f>F16+F35</f>
        <v>5400000</v>
      </c>
      <c r="G36" s="28">
        <f t="shared" ref="G36:Q36" si="11">G16+G35</f>
        <v>0</v>
      </c>
      <c r="H36" s="28">
        <f t="shared" si="11"/>
        <v>0</v>
      </c>
      <c r="I36" s="28">
        <f t="shared" si="11"/>
        <v>0</v>
      </c>
      <c r="J36" s="28">
        <f>J16+J35</f>
        <v>0</v>
      </c>
      <c r="K36" s="28">
        <f t="shared" ref="K36" si="12">K16+K35</f>
        <v>0</v>
      </c>
      <c r="L36" s="28">
        <f t="shared" si="11"/>
        <v>0</v>
      </c>
      <c r="M36" s="28">
        <f t="shared" si="11"/>
        <v>0</v>
      </c>
      <c r="N36" s="28">
        <f t="shared" si="11"/>
        <v>0</v>
      </c>
      <c r="O36" s="28">
        <f t="shared" si="11"/>
        <v>0</v>
      </c>
      <c r="P36" s="28">
        <f t="shared" si="11"/>
        <v>0</v>
      </c>
      <c r="Q36" s="30">
        <f t="shared" si="11"/>
        <v>0</v>
      </c>
      <c r="S36" s="1"/>
      <c r="T36" s="1"/>
    </row>
    <row r="37" spans="1:20" s="12" customFormat="1" ht="12.75" x14ac:dyDescent="0.25">
      <c r="A37" s="136"/>
      <c r="B37" s="106" t="s">
        <v>39</v>
      </c>
      <c r="C37" s="106" t="s">
        <v>15</v>
      </c>
      <c r="D37" s="26">
        <f t="shared" ref="D37:D55" si="13">SUM(F37:Q37)</f>
        <v>600000</v>
      </c>
      <c r="E37" s="21">
        <f t="shared" si="2"/>
        <v>0.06</v>
      </c>
      <c r="F37" s="27">
        <f t="shared" ref="F37:Q37" si="14">F10-F36</f>
        <v>600000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>J10-J36</f>
        <v>0</v>
      </c>
      <c r="K37" s="28">
        <f t="shared" ref="K37" si="15">K10-K36</f>
        <v>0</v>
      </c>
      <c r="L37" s="28">
        <f t="shared" si="14"/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8">
        <f t="shared" si="14"/>
        <v>0</v>
      </c>
      <c r="Q37" s="30">
        <f t="shared" si="14"/>
        <v>0</v>
      </c>
      <c r="S37" s="1"/>
      <c r="T37" s="1"/>
    </row>
    <row r="38" spans="1:20" s="12" customFormat="1" ht="12.75" x14ac:dyDescent="0.25">
      <c r="A38" s="136"/>
      <c r="B38" s="106" t="s">
        <v>66</v>
      </c>
      <c r="C38" s="106"/>
      <c r="D38" s="20">
        <f t="shared" si="13"/>
        <v>100000</v>
      </c>
      <c r="E38" s="21">
        <f t="shared" si="2"/>
        <v>0.01</v>
      </c>
      <c r="F38" s="66">
        <v>100000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  <c r="S38" s="1"/>
      <c r="T38" s="1"/>
    </row>
    <row r="39" spans="1:20" s="12" customFormat="1" ht="12.75" x14ac:dyDescent="0.25">
      <c r="A39" s="136"/>
      <c r="B39" s="106" t="s">
        <v>67</v>
      </c>
      <c r="C39" s="106"/>
      <c r="D39" s="20">
        <f t="shared" si="13"/>
        <v>70000</v>
      </c>
      <c r="E39" s="21">
        <f t="shared" si="2"/>
        <v>7.0000000000000001E-3</v>
      </c>
      <c r="F39" s="66">
        <v>70000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S39" s="1"/>
      <c r="T39" s="1"/>
    </row>
    <row r="40" spans="1:20" s="12" customFormat="1" ht="12.75" x14ac:dyDescent="0.25">
      <c r="A40" s="136"/>
      <c r="B40" s="106" t="s">
        <v>68</v>
      </c>
      <c r="C40" s="106" t="s">
        <v>17</v>
      </c>
      <c r="D40" s="20">
        <f t="shared" si="13"/>
        <v>630000</v>
      </c>
      <c r="E40" s="21">
        <f t="shared" si="2"/>
        <v>6.3E-2</v>
      </c>
      <c r="F40" s="22">
        <f>F37+F38-F39</f>
        <v>630000</v>
      </c>
      <c r="G40" s="22">
        <f t="shared" ref="G40:Q40" si="16">G37+G38-G39</f>
        <v>0</v>
      </c>
      <c r="H40" s="22">
        <f t="shared" si="16"/>
        <v>0</v>
      </c>
      <c r="I40" s="22">
        <f t="shared" si="16"/>
        <v>0</v>
      </c>
      <c r="J40" s="22">
        <f t="shared" si="16"/>
        <v>0</v>
      </c>
      <c r="K40" s="22">
        <f t="shared" si="16"/>
        <v>0</v>
      </c>
      <c r="L40" s="22">
        <f t="shared" si="16"/>
        <v>0</v>
      </c>
      <c r="M40" s="22">
        <f t="shared" si="16"/>
        <v>0</v>
      </c>
      <c r="N40" s="22">
        <f t="shared" si="16"/>
        <v>0</v>
      </c>
      <c r="O40" s="22">
        <f t="shared" si="16"/>
        <v>0</v>
      </c>
      <c r="P40" s="22">
        <f t="shared" si="16"/>
        <v>0</v>
      </c>
      <c r="Q40" s="33">
        <f t="shared" si="16"/>
        <v>0</v>
      </c>
      <c r="S40" s="1"/>
      <c r="T40" s="1"/>
    </row>
    <row r="41" spans="1:20" s="12" customFormat="1" ht="12.75" x14ac:dyDescent="0.25">
      <c r="A41" s="136"/>
      <c r="B41" s="106" t="s">
        <v>69</v>
      </c>
      <c r="C41" s="106"/>
      <c r="D41" s="20">
        <f t="shared" si="13"/>
        <v>80000</v>
      </c>
      <c r="E41" s="21">
        <f t="shared" si="2"/>
        <v>8.0000000000000002E-3</v>
      </c>
      <c r="F41" s="66">
        <v>80000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  <c r="S41" s="1"/>
      <c r="T41" s="1"/>
    </row>
    <row r="42" spans="1:20" s="12" customFormat="1" ht="12.75" x14ac:dyDescent="0.25">
      <c r="A42" s="136"/>
      <c r="B42" s="106" t="s">
        <v>70</v>
      </c>
      <c r="C42" s="106"/>
      <c r="D42" s="20">
        <f t="shared" si="13"/>
        <v>110000</v>
      </c>
      <c r="E42" s="21">
        <f t="shared" si="2"/>
        <v>1.0999999999999999E-2</v>
      </c>
      <c r="F42" s="66">
        <v>110000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  <c r="S42" s="1"/>
      <c r="T42" s="1"/>
    </row>
    <row r="43" spans="1:20" s="12" customFormat="1" ht="12.75" x14ac:dyDescent="0.25">
      <c r="A43" s="136"/>
      <c r="B43" s="106" t="s">
        <v>72</v>
      </c>
      <c r="C43" s="106" t="s">
        <v>71</v>
      </c>
      <c r="D43" s="20">
        <f t="shared" si="13"/>
        <v>600000</v>
      </c>
      <c r="E43" s="21">
        <f t="shared" si="2"/>
        <v>0.06</v>
      </c>
      <c r="F43" s="22">
        <f>F40+F41-F42</f>
        <v>600000</v>
      </c>
      <c r="G43" s="23">
        <f t="shared" ref="G43:Q43" si="17">G40+G41-G42</f>
        <v>0</v>
      </c>
      <c r="H43" s="23">
        <f t="shared" si="17"/>
        <v>0</v>
      </c>
      <c r="I43" s="23">
        <f t="shared" si="17"/>
        <v>0</v>
      </c>
      <c r="J43" s="23">
        <f t="shared" si="17"/>
        <v>0</v>
      </c>
      <c r="K43" s="23">
        <f t="shared" si="17"/>
        <v>0</v>
      </c>
      <c r="L43" s="23">
        <f t="shared" si="17"/>
        <v>0</v>
      </c>
      <c r="M43" s="23">
        <f t="shared" si="17"/>
        <v>0</v>
      </c>
      <c r="N43" s="23">
        <f t="shared" si="17"/>
        <v>0</v>
      </c>
      <c r="O43" s="23">
        <f t="shared" si="17"/>
        <v>0</v>
      </c>
      <c r="P43" s="23">
        <f t="shared" si="17"/>
        <v>0</v>
      </c>
      <c r="Q43" s="25">
        <f t="shared" si="17"/>
        <v>0</v>
      </c>
      <c r="S43" s="1"/>
      <c r="T43" s="1"/>
    </row>
    <row r="44" spans="1:20" s="12" customFormat="1" ht="12.75" x14ac:dyDescent="0.25">
      <c r="A44" s="136"/>
      <c r="B44" s="106" t="s">
        <v>73</v>
      </c>
      <c r="C44" s="106"/>
      <c r="D44" s="20">
        <f t="shared" si="13"/>
        <v>0</v>
      </c>
      <c r="E44" s="21">
        <f t="shared" si="2"/>
        <v>0</v>
      </c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8"/>
      <c r="S44" s="1"/>
      <c r="T44" s="1"/>
    </row>
    <row r="45" spans="1:20" s="12" customFormat="1" ht="13.15" thickBot="1" x14ac:dyDescent="0.3">
      <c r="A45" s="137"/>
      <c r="B45" s="7" t="s">
        <v>74</v>
      </c>
      <c r="C45" s="7" t="s">
        <v>75</v>
      </c>
      <c r="D45" s="34">
        <f t="shared" si="13"/>
        <v>600000</v>
      </c>
      <c r="E45" s="102">
        <f t="shared" si="2"/>
        <v>0.06</v>
      </c>
      <c r="F45" s="35">
        <f>F43-F44</f>
        <v>600000</v>
      </c>
      <c r="G45" s="36">
        <f t="shared" ref="G45:Q45" si="18">G43-G44</f>
        <v>0</v>
      </c>
      <c r="H45" s="36">
        <f t="shared" si="18"/>
        <v>0</v>
      </c>
      <c r="I45" s="36">
        <f t="shared" si="18"/>
        <v>0</v>
      </c>
      <c r="J45" s="36">
        <f t="shared" si="18"/>
        <v>0</v>
      </c>
      <c r="K45" s="36">
        <f t="shared" si="18"/>
        <v>0</v>
      </c>
      <c r="L45" s="36">
        <f t="shared" si="18"/>
        <v>0</v>
      </c>
      <c r="M45" s="36">
        <f t="shared" si="18"/>
        <v>0</v>
      </c>
      <c r="N45" s="36">
        <f t="shared" si="18"/>
        <v>0</v>
      </c>
      <c r="O45" s="36">
        <f t="shared" si="18"/>
        <v>0</v>
      </c>
      <c r="P45" s="36">
        <f t="shared" si="18"/>
        <v>0</v>
      </c>
      <c r="Q45" s="37">
        <f t="shared" si="18"/>
        <v>0</v>
      </c>
      <c r="S45" s="1"/>
      <c r="T45" s="1"/>
    </row>
    <row r="46" spans="1:20" s="12" customFormat="1" ht="13.15" thickBot="1" x14ac:dyDescent="0.3">
      <c r="A46" s="99"/>
      <c r="B46" s="100"/>
      <c r="C46" s="100"/>
      <c r="D46" s="46"/>
      <c r="E46" s="101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S46" s="1"/>
      <c r="T46" s="1"/>
    </row>
    <row r="47" spans="1:20" s="12" customFormat="1" ht="12.75" x14ac:dyDescent="0.25">
      <c r="A47" s="139" t="s">
        <v>36</v>
      </c>
      <c r="B47" s="143" t="s">
        <v>38</v>
      </c>
      <c r="C47" s="104" t="s">
        <v>1</v>
      </c>
      <c r="D47" s="38">
        <f t="shared" si="13"/>
        <v>200000</v>
      </c>
      <c r="E47" s="39"/>
      <c r="F47" s="73">
        <v>200000</v>
      </c>
      <c r="G47" s="73"/>
      <c r="H47" s="73"/>
      <c r="I47" s="73"/>
      <c r="J47" s="73"/>
      <c r="K47" s="73"/>
      <c r="L47" s="73"/>
      <c r="M47" s="73"/>
      <c r="N47" s="74"/>
      <c r="O47" s="74"/>
      <c r="P47" s="74"/>
      <c r="Q47" s="75"/>
      <c r="S47" s="1"/>
      <c r="T47" s="1"/>
    </row>
    <row r="48" spans="1:20" s="12" customFormat="1" ht="12.75" x14ac:dyDescent="0.25">
      <c r="A48" s="140"/>
      <c r="B48" s="144"/>
      <c r="C48" s="105" t="s">
        <v>84</v>
      </c>
      <c r="D48" s="40">
        <f t="shared" si="13"/>
        <v>0</v>
      </c>
      <c r="E48" s="41"/>
      <c r="F48" s="76"/>
      <c r="G48" s="67"/>
      <c r="H48" s="67"/>
      <c r="I48" s="76"/>
      <c r="J48" s="77"/>
      <c r="K48" s="77"/>
      <c r="L48" s="77"/>
      <c r="M48" s="77"/>
      <c r="N48" s="77"/>
      <c r="O48" s="77"/>
      <c r="P48" s="77"/>
      <c r="Q48" s="78"/>
      <c r="S48" s="1"/>
      <c r="T48" s="1"/>
    </row>
    <row r="49" spans="1:20" s="12" customFormat="1" ht="12.75" x14ac:dyDescent="0.25">
      <c r="A49" s="141"/>
      <c r="B49" s="145"/>
      <c r="C49" s="106" t="s">
        <v>47</v>
      </c>
      <c r="D49" s="20">
        <f t="shared" si="13"/>
        <v>0</v>
      </c>
      <c r="E49" s="42"/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S49" s="1"/>
      <c r="T49" s="1"/>
    </row>
    <row r="50" spans="1:20" s="12" customFormat="1" ht="12.75" x14ac:dyDescent="0.25">
      <c r="A50" s="141"/>
      <c r="B50" s="145"/>
      <c r="C50" s="103" t="s">
        <v>6</v>
      </c>
      <c r="D50" s="26">
        <f t="shared" si="13"/>
        <v>200000</v>
      </c>
      <c r="E50" s="43"/>
      <c r="F50" s="27">
        <f>SUM(F47:F49)</f>
        <v>200000</v>
      </c>
      <c r="G50" s="28">
        <f t="shared" ref="G50:Q50" si="19">SUM(G47:G49)</f>
        <v>0</v>
      </c>
      <c r="H50" s="28">
        <f t="shared" si="19"/>
        <v>0</v>
      </c>
      <c r="I50" s="28">
        <f t="shared" si="19"/>
        <v>0</v>
      </c>
      <c r="J50" s="28">
        <f t="shared" si="19"/>
        <v>0</v>
      </c>
      <c r="K50" s="28">
        <f t="shared" si="19"/>
        <v>0</v>
      </c>
      <c r="L50" s="28">
        <f t="shared" si="19"/>
        <v>0</v>
      </c>
      <c r="M50" s="28">
        <f t="shared" si="19"/>
        <v>0</v>
      </c>
      <c r="N50" s="28">
        <f t="shared" si="19"/>
        <v>0</v>
      </c>
      <c r="O50" s="28">
        <f t="shared" si="19"/>
        <v>0</v>
      </c>
      <c r="P50" s="28">
        <f t="shared" si="19"/>
        <v>0</v>
      </c>
      <c r="Q50" s="30">
        <f t="shared" si="19"/>
        <v>0</v>
      </c>
      <c r="S50" s="1"/>
      <c r="T50" s="1"/>
    </row>
    <row r="51" spans="1:20" s="12" customFormat="1" ht="12.75" x14ac:dyDescent="0.25">
      <c r="A51" s="141"/>
      <c r="B51" s="145" t="s">
        <v>37</v>
      </c>
      <c r="C51" s="106" t="s">
        <v>76</v>
      </c>
      <c r="D51" s="20">
        <f t="shared" si="13"/>
        <v>300000</v>
      </c>
      <c r="E51" s="44"/>
      <c r="F51" s="66">
        <v>300000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S51" s="1"/>
      <c r="T51" s="1"/>
    </row>
    <row r="52" spans="1:20" ht="12.75" x14ac:dyDescent="0.25">
      <c r="A52" s="141"/>
      <c r="B52" s="145"/>
      <c r="C52" s="106" t="s">
        <v>7</v>
      </c>
      <c r="D52" s="20">
        <f t="shared" si="13"/>
        <v>0</v>
      </c>
      <c r="E52" s="44"/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</row>
    <row r="53" spans="1:20" ht="12.75" x14ac:dyDescent="0.25">
      <c r="A53" s="141"/>
      <c r="B53" s="145"/>
      <c r="C53" s="106" t="s">
        <v>48</v>
      </c>
      <c r="D53" s="20">
        <f t="shared" si="13"/>
        <v>0</v>
      </c>
      <c r="E53" s="42"/>
      <c r="F53" s="66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</row>
    <row r="54" spans="1:20" ht="12.75" x14ac:dyDescent="0.25">
      <c r="A54" s="141"/>
      <c r="B54" s="145"/>
      <c r="C54" s="103" t="s">
        <v>5</v>
      </c>
      <c r="D54" s="26">
        <f t="shared" si="13"/>
        <v>300000</v>
      </c>
      <c r="E54" s="43"/>
      <c r="F54" s="27">
        <f t="shared" ref="F54:Q54" si="20">SUM(F51:F53)</f>
        <v>300000</v>
      </c>
      <c r="G54" s="28">
        <f t="shared" si="20"/>
        <v>0</v>
      </c>
      <c r="H54" s="28">
        <f t="shared" si="20"/>
        <v>0</v>
      </c>
      <c r="I54" s="28">
        <f t="shared" si="20"/>
        <v>0</v>
      </c>
      <c r="J54" s="28">
        <f t="shared" si="20"/>
        <v>0</v>
      </c>
      <c r="K54" s="28">
        <f t="shared" si="20"/>
        <v>0</v>
      </c>
      <c r="L54" s="28">
        <f t="shared" si="20"/>
        <v>0</v>
      </c>
      <c r="M54" s="28">
        <f t="shared" si="20"/>
        <v>0</v>
      </c>
      <c r="N54" s="28">
        <f t="shared" si="20"/>
        <v>0</v>
      </c>
      <c r="O54" s="28">
        <f t="shared" si="20"/>
        <v>0</v>
      </c>
      <c r="P54" s="28">
        <f t="shared" si="20"/>
        <v>0</v>
      </c>
      <c r="Q54" s="30">
        <f t="shared" si="20"/>
        <v>0</v>
      </c>
    </row>
    <row r="55" spans="1:20" ht="13.15" thickBot="1" x14ac:dyDescent="0.3">
      <c r="A55" s="142"/>
      <c r="B55" s="7" t="s">
        <v>41</v>
      </c>
      <c r="C55" s="7"/>
      <c r="D55" s="34">
        <f t="shared" si="13"/>
        <v>500000</v>
      </c>
      <c r="E55" s="45"/>
      <c r="F55" s="35">
        <f t="shared" ref="F55:Q55" si="21">F45+F50-F54</f>
        <v>500000</v>
      </c>
      <c r="G55" s="36">
        <f t="shared" si="21"/>
        <v>0</v>
      </c>
      <c r="H55" s="36">
        <f t="shared" si="21"/>
        <v>0</v>
      </c>
      <c r="I55" s="36">
        <f t="shared" si="21"/>
        <v>0</v>
      </c>
      <c r="J55" s="36">
        <f t="shared" si="21"/>
        <v>0</v>
      </c>
      <c r="K55" s="36">
        <f t="shared" si="21"/>
        <v>0</v>
      </c>
      <c r="L55" s="36">
        <f t="shared" si="21"/>
        <v>0</v>
      </c>
      <c r="M55" s="36">
        <f t="shared" si="21"/>
        <v>0</v>
      </c>
      <c r="N55" s="36">
        <f t="shared" si="21"/>
        <v>0</v>
      </c>
      <c r="O55" s="36">
        <f t="shared" si="21"/>
        <v>0</v>
      </c>
      <c r="P55" s="36">
        <f t="shared" si="21"/>
        <v>0</v>
      </c>
      <c r="Q55" s="37">
        <f t="shared" si="21"/>
        <v>0</v>
      </c>
    </row>
    <row r="56" spans="1:20" ht="13.15" thickBot="1" x14ac:dyDescent="0.3">
      <c r="A56" s="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7"/>
    </row>
    <row r="57" spans="1:20" s="52" customFormat="1" ht="13.15" thickBot="1" x14ac:dyDescent="0.3">
      <c r="A57" s="116" t="s">
        <v>54</v>
      </c>
      <c r="B57" s="11" t="s">
        <v>57</v>
      </c>
      <c r="C57" s="126" t="s">
        <v>40</v>
      </c>
      <c r="D57" s="127"/>
      <c r="E57" s="128"/>
      <c r="F57" s="48">
        <f>IFERROR(F36/$E$10,"")</f>
        <v>9000000</v>
      </c>
      <c r="G57" s="49">
        <f t="shared" ref="G57:Q57" si="22">IFERROR(G36/$E$10,"")</f>
        <v>0</v>
      </c>
      <c r="H57" s="49">
        <f t="shared" si="22"/>
        <v>0</v>
      </c>
      <c r="I57" s="49">
        <f t="shared" si="22"/>
        <v>0</v>
      </c>
      <c r="J57" s="49">
        <f t="shared" si="22"/>
        <v>0</v>
      </c>
      <c r="K57" s="49">
        <f t="shared" si="22"/>
        <v>0</v>
      </c>
      <c r="L57" s="49">
        <f t="shared" si="22"/>
        <v>0</v>
      </c>
      <c r="M57" s="49">
        <f t="shared" si="22"/>
        <v>0</v>
      </c>
      <c r="N57" s="49">
        <f t="shared" si="22"/>
        <v>0</v>
      </c>
      <c r="O57" s="49">
        <f t="shared" si="22"/>
        <v>0</v>
      </c>
      <c r="P57" s="49">
        <f t="shared" si="22"/>
        <v>0</v>
      </c>
      <c r="Q57" s="50">
        <f t="shared" si="22"/>
        <v>0</v>
      </c>
      <c r="R57" s="51"/>
    </row>
    <row r="58" spans="1:20" ht="12.75" x14ac:dyDescent="0.25">
      <c r="A58" s="117"/>
      <c r="B58" s="116" t="s">
        <v>53</v>
      </c>
      <c r="C58" s="119" t="s">
        <v>55</v>
      </c>
      <c r="D58" s="120"/>
      <c r="E58" s="121"/>
      <c r="F58" s="53">
        <f t="shared" ref="F58:Q58" si="23">IFERROR(F10/F4,"")</f>
        <v>0.6</v>
      </c>
      <c r="G58" s="54" t="str">
        <f t="shared" si="23"/>
        <v/>
      </c>
      <c r="H58" s="54" t="str">
        <f t="shared" si="23"/>
        <v/>
      </c>
      <c r="I58" s="54" t="str">
        <f t="shared" si="23"/>
        <v/>
      </c>
      <c r="J58" s="54" t="str">
        <f t="shared" si="23"/>
        <v/>
      </c>
      <c r="K58" s="54" t="str">
        <f t="shared" si="23"/>
        <v/>
      </c>
      <c r="L58" s="54" t="str">
        <f t="shared" si="23"/>
        <v/>
      </c>
      <c r="M58" s="54" t="str">
        <f t="shared" si="23"/>
        <v/>
      </c>
      <c r="N58" s="54" t="str">
        <f t="shared" si="23"/>
        <v/>
      </c>
      <c r="O58" s="54" t="str">
        <f t="shared" si="23"/>
        <v/>
      </c>
      <c r="P58" s="54" t="str">
        <f t="shared" si="23"/>
        <v/>
      </c>
      <c r="Q58" s="55" t="str">
        <f t="shared" si="23"/>
        <v/>
      </c>
      <c r="R58" s="56"/>
    </row>
    <row r="59" spans="1:20" ht="12.75" x14ac:dyDescent="0.25">
      <c r="A59" s="117"/>
      <c r="B59" s="117"/>
      <c r="C59" s="129" t="s">
        <v>58</v>
      </c>
      <c r="D59" s="111" t="s">
        <v>44</v>
      </c>
      <c r="E59" s="112"/>
      <c r="F59" s="79">
        <v>82000000</v>
      </c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</row>
    <row r="60" spans="1:20" ht="13.15" thickBot="1" x14ac:dyDescent="0.3">
      <c r="A60" s="117"/>
      <c r="B60" s="118"/>
      <c r="C60" s="130"/>
      <c r="D60" s="114" t="s">
        <v>63</v>
      </c>
      <c r="E60" s="115"/>
      <c r="F60" s="57">
        <f>IFERROR(F45*12/F59,"")</f>
        <v>8.7804878048780483E-2</v>
      </c>
      <c r="G60" s="58" t="str">
        <f t="shared" ref="G60:Q60" si="24">IFERROR(G45*12/G59,"")</f>
        <v/>
      </c>
      <c r="H60" s="58" t="str">
        <f t="shared" si="24"/>
        <v/>
      </c>
      <c r="I60" s="58" t="str">
        <f t="shared" si="24"/>
        <v/>
      </c>
      <c r="J60" s="58" t="str">
        <f t="shared" si="24"/>
        <v/>
      </c>
      <c r="K60" s="58" t="str">
        <f t="shared" si="24"/>
        <v/>
      </c>
      <c r="L60" s="58" t="str">
        <f t="shared" si="24"/>
        <v/>
      </c>
      <c r="M60" s="58" t="str">
        <f t="shared" si="24"/>
        <v/>
      </c>
      <c r="N60" s="58" t="str">
        <f t="shared" si="24"/>
        <v/>
      </c>
      <c r="O60" s="58" t="str">
        <f t="shared" si="24"/>
        <v/>
      </c>
      <c r="P60" s="58" t="str">
        <f t="shared" si="24"/>
        <v/>
      </c>
      <c r="Q60" s="59" t="str">
        <f t="shared" si="24"/>
        <v/>
      </c>
    </row>
    <row r="61" spans="1:20" s="52" customFormat="1" ht="12.75" x14ac:dyDescent="0.25">
      <c r="A61" s="117"/>
      <c r="B61" s="116" t="s">
        <v>51</v>
      </c>
      <c r="C61" s="131" t="s">
        <v>65</v>
      </c>
      <c r="D61" s="133" t="s">
        <v>0</v>
      </c>
      <c r="E61" s="134"/>
      <c r="F61" s="80">
        <v>20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2"/>
      <c r="R61" s="51"/>
    </row>
    <row r="62" spans="1:20" ht="12.75" x14ac:dyDescent="0.25">
      <c r="A62" s="117"/>
      <c r="B62" s="117"/>
      <c r="C62" s="132"/>
      <c r="D62" s="111" t="s">
        <v>64</v>
      </c>
      <c r="E62" s="112"/>
      <c r="F62" s="60">
        <f t="shared" ref="F62:Q62" si="25">IFERROR(F10/F61*12,"")</f>
        <v>3600000</v>
      </c>
      <c r="G62" s="23" t="str">
        <f t="shared" si="25"/>
        <v/>
      </c>
      <c r="H62" s="23" t="str">
        <f t="shared" si="25"/>
        <v/>
      </c>
      <c r="I62" s="23" t="str">
        <f t="shared" si="25"/>
        <v/>
      </c>
      <c r="J62" s="23" t="str">
        <f t="shared" si="25"/>
        <v/>
      </c>
      <c r="K62" s="23" t="str">
        <f t="shared" si="25"/>
        <v/>
      </c>
      <c r="L62" s="23" t="str">
        <f t="shared" si="25"/>
        <v/>
      </c>
      <c r="M62" s="23" t="str">
        <f t="shared" si="25"/>
        <v/>
      </c>
      <c r="N62" s="23" t="str">
        <f t="shared" si="25"/>
        <v/>
      </c>
      <c r="O62" s="23" t="str">
        <f t="shared" si="25"/>
        <v/>
      </c>
      <c r="P62" s="23" t="str">
        <f t="shared" si="25"/>
        <v/>
      </c>
      <c r="Q62" s="25" t="str">
        <f t="shared" si="25"/>
        <v/>
      </c>
      <c r="R62" s="56"/>
    </row>
    <row r="63" spans="1:20" ht="13.15" thickBot="1" x14ac:dyDescent="0.3">
      <c r="A63" s="117"/>
      <c r="B63" s="118"/>
      <c r="C63" s="113" t="s">
        <v>56</v>
      </c>
      <c r="D63" s="114"/>
      <c r="E63" s="115"/>
      <c r="F63" s="57">
        <f t="shared" ref="F63:Q63" si="26">IFERROR(F16/F10,"")</f>
        <v>0.41666666666666669</v>
      </c>
      <c r="G63" s="61" t="str">
        <f t="shared" si="26"/>
        <v/>
      </c>
      <c r="H63" s="61" t="str">
        <f t="shared" si="26"/>
        <v/>
      </c>
      <c r="I63" s="61" t="str">
        <f t="shared" si="26"/>
        <v/>
      </c>
      <c r="J63" s="61" t="str">
        <f t="shared" si="26"/>
        <v/>
      </c>
      <c r="K63" s="61" t="str">
        <f t="shared" si="26"/>
        <v/>
      </c>
      <c r="L63" s="61" t="str">
        <f t="shared" si="26"/>
        <v/>
      </c>
      <c r="M63" s="61" t="str">
        <f t="shared" si="26"/>
        <v/>
      </c>
      <c r="N63" s="61" t="str">
        <f t="shared" si="26"/>
        <v/>
      </c>
      <c r="O63" s="61" t="str">
        <f t="shared" si="26"/>
        <v/>
      </c>
      <c r="P63" s="61" t="str">
        <f t="shared" si="26"/>
        <v/>
      </c>
      <c r="Q63" s="62" t="str">
        <f t="shared" si="26"/>
        <v/>
      </c>
      <c r="R63" s="56"/>
    </row>
    <row r="64" spans="1:20" ht="12.75" x14ac:dyDescent="0.25">
      <c r="A64" s="117"/>
      <c r="B64" s="116" t="s">
        <v>52</v>
      </c>
      <c r="C64" s="119" t="s">
        <v>83</v>
      </c>
      <c r="D64" s="120"/>
      <c r="E64" s="121"/>
      <c r="F64" s="91">
        <f>F36*6</f>
        <v>32400000</v>
      </c>
      <c r="G64" s="92">
        <f t="shared" ref="G64:Q64" si="27">G36*6</f>
        <v>0</v>
      </c>
      <c r="H64" s="92">
        <f t="shared" si="27"/>
        <v>0</v>
      </c>
      <c r="I64" s="92">
        <f t="shared" si="27"/>
        <v>0</v>
      </c>
      <c r="J64" s="92">
        <f t="shared" si="27"/>
        <v>0</v>
      </c>
      <c r="K64" s="92">
        <f t="shared" si="27"/>
        <v>0</v>
      </c>
      <c r="L64" s="92">
        <f t="shared" si="27"/>
        <v>0</v>
      </c>
      <c r="M64" s="92">
        <f t="shared" si="27"/>
        <v>0</v>
      </c>
      <c r="N64" s="92">
        <f t="shared" si="27"/>
        <v>0</v>
      </c>
      <c r="O64" s="92">
        <f t="shared" si="27"/>
        <v>0</v>
      </c>
      <c r="P64" s="93">
        <f t="shared" si="27"/>
        <v>0</v>
      </c>
      <c r="Q64" s="94">
        <f t="shared" si="27"/>
        <v>0</v>
      </c>
      <c r="R64" s="56"/>
    </row>
    <row r="65" spans="1:17" ht="12.75" x14ac:dyDescent="0.25">
      <c r="A65" s="117"/>
      <c r="B65" s="117"/>
      <c r="C65" s="122" t="s">
        <v>61</v>
      </c>
      <c r="D65" s="124" t="s">
        <v>49</v>
      </c>
      <c r="E65" s="125"/>
      <c r="F65" s="88">
        <v>15000000</v>
      </c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90"/>
    </row>
    <row r="66" spans="1:17" s="12" customFormat="1" ht="13.15" thickBot="1" x14ac:dyDescent="0.3">
      <c r="A66" s="118"/>
      <c r="B66" s="118"/>
      <c r="C66" s="123"/>
      <c r="D66" s="114" t="s">
        <v>50</v>
      </c>
      <c r="E66" s="115"/>
      <c r="F66" s="57">
        <f>IFERROR(F65/F59,"")</f>
        <v>0.18292682926829268</v>
      </c>
      <c r="G66" s="61" t="str">
        <f t="shared" ref="G66:Q66" si="28">IFERROR(G65/G59,"")</f>
        <v/>
      </c>
      <c r="H66" s="61" t="str">
        <f t="shared" si="28"/>
        <v/>
      </c>
      <c r="I66" s="61" t="str">
        <f t="shared" si="28"/>
        <v/>
      </c>
      <c r="J66" s="61" t="str">
        <f t="shared" si="28"/>
        <v/>
      </c>
      <c r="K66" s="61" t="str">
        <f t="shared" si="28"/>
        <v/>
      </c>
      <c r="L66" s="61" t="str">
        <f t="shared" si="28"/>
        <v/>
      </c>
      <c r="M66" s="61" t="str">
        <f t="shared" si="28"/>
        <v/>
      </c>
      <c r="N66" s="61" t="str">
        <f t="shared" si="28"/>
        <v/>
      </c>
      <c r="O66" s="61" t="str">
        <f t="shared" si="28"/>
        <v/>
      </c>
      <c r="P66" s="61" t="str">
        <f t="shared" si="28"/>
        <v/>
      </c>
      <c r="Q66" s="62" t="str">
        <f t="shared" si="28"/>
        <v/>
      </c>
    </row>
  </sheetData>
  <mergeCells count="23">
    <mergeCell ref="D66:E66"/>
    <mergeCell ref="A57:A66"/>
    <mergeCell ref="C57:E57"/>
    <mergeCell ref="B58:B60"/>
    <mergeCell ref="C58:E58"/>
    <mergeCell ref="C59:C60"/>
    <mergeCell ref="D59:E59"/>
    <mergeCell ref="D60:E60"/>
    <mergeCell ref="B61:B63"/>
    <mergeCell ref="C61:C62"/>
    <mergeCell ref="D61:E61"/>
    <mergeCell ref="D62:E62"/>
    <mergeCell ref="C63:E63"/>
    <mergeCell ref="B64:B66"/>
    <mergeCell ref="C64:E64"/>
    <mergeCell ref="C65:C66"/>
    <mergeCell ref="D65:E65"/>
    <mergeCell ref="A4:A45"/>
    <mergeCell ref="B5:B9"/>
    <mergeCell ref="B11:B36"/>
    <mergeCell ref="A47:A55"/>
    <mergeCell ref="B47:B50"/>
    <mergeCell ref="B51:B54"/>
  </mergeCells>
  <phoneticPr fontId="2"/>
  <conditionalFormatting sqref="G4 I4 M4 O4 Q4">
    <cfRule type="cellIs" dxfId="3" priority="3" stopIfTrue="1" operator="lessThanOrEqual">
      <formula>#REF!*0.8</formula>
    </cfRule>
    <cfRule type="cellIs" dxfId="2" priority="4" stopIfTrue="1" operator="greaterThanOrEqual">
      <formula>#REF!*1.2</formula>
    </cfRule>
  </conditionalFormatting>
  <conditionalFormatting sqref="K4">
    <cfRule type="cellIs" dxfId="1" priority="1" stopIfTrue="1" operator="lessThanOrEqual">
      <formula>#REF!*0.8</formula>
    </cfRule>
    <cfRule type="cellIs" dxfId="0" priority="2" stopIfTrue="1" operator="greaterThanOrEqual">
      <formula>#REF!*1.2</formula>
    </cfRule>
  </conditionalFormatting>
  <pageMargins left="0.79000000000000015" right="0.79000000000000015" top="0.59722222222222221" bottom="0.65277777777777779" header="0.22222222222222221" footer="9.7222222222222224E-2"/>
  <pageSetup paperSize="8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202101</vt:lpstr>
      <vt:lpstr>テンプレート</vt:lpstr>
      <vt:lpstr>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ＣＦ表</dc:title>
  <dc:creator>大野完治</dc:creator>
  <cp:lastModifiedBy>板山 翔</cp:lastModifiedBy>
  <cp:lastPrinted>2021-07-22T07:10:52Z</cp:lastPrinted>
  <dcterms:created xsi:type="dcterms:W3CDTF">1999-05-17T16:06:42Z</dcterms:created>
  <dcterms:modified xsi:type="dcterms:W3CDTF">2021-09-20T06:39:48Z</dcterms:modified>
</cp:coreProperties>
</file>